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1100" windowHeight="6600" activeTab="3"/>
  </bookViews>
  <sheets>
    <sheet name="Instructions" sheetId="1" r:id="rId1"/>
    <sheet name="Data Entry" sheetId="2" r:id="rId2"/>
    <sheet name="Obscured" sheetId="3" r:id="rId3"/>
    <sheet name="Completed" sheetId="4" r:id="rId4"/>
  </sheets>
  <definedNames>
    <definedName name="_xlnm.Print_Area" localSheetId="3">'Completed'!$A$2:$N$23</definedName>
    <definedName name="_xlnm.Print_Area" localSheetId="1">'Data Entry'!$A$1:$O$26</definedName>
  </definedNames>
  <calcPr fullCalcOnLoad="1"/>
</workbook>
</file>

<file path=xl/sharedStrings.xml><?xml version="1.0" encoding="utf-8"?>
<sst xmlns="http://schemas.openxmlformats.org/spreadsheetml/2006/main" count="322" uniqueCount="82">
  <si>
    <t>ITEM</t>
  </si>
  <si>
    <t>DESCRIPTION</t>
  </si>
  <si>
    <t>STANDBY CURRENT PER UNIT (AMPS)</t>
  </si>
  <si>
    <t>QTY</t>
  </si>
  <si>
    <t>X</t>
  </si>
  <si>
    <t>=</t>
  </si>
  <si>
    <t>ALARM CURRENT PER UNIT (AMPS)</t>
  </si>
  <si>
    <t>TOTAL SYSTEM STANDBY CURRENT (AMPS)</t>
  </si>
  <si>
    <t>REQUIRED STANDBY CAPACITY (AMP-HOURS)</t>
  </si>
  <si>
    <t>TOTAL SYSTEM ALARM CURRENT (AMPS)</t>
  </si>
  <si>
    <t>REQUIRED ALARM CAPACITY (AMP-HOURS)</t>
  </si>
  <si>
    <t>+</t>
  </si>
  <si>
    <t>TOTAL CAPACITY (AMP-HOURS)</t>
  </si>
  <si>
    <t>ADJUSTED BATTERY CAPACITY (AMP-HOURS)</t>
  </si>
  <si>
    <t>Prepared for:</t>
  </si>
  <si>
    <t>Prepared by:</t>
  </si>
  <si>
    <t>SAFETY FACTOR</t>
  </si>
  <si>
    <t>SAFETY FACTOR (%)</t>
  </si>
  <si>
    <t>TOTAL STANDBY CURRENT PER ITEM</t>
  </si>
  <si>
    <t>TOTAL ALARM CURRENT PER ITEM</t>
  </si>
  <si>
    <t>TOTAL SYSTEM
STANDBY CURRENT (AMPS)</t>
  </si>
  <si>
    <t>TOTAL SYSTEM
ALARM CURRENT (AMPS)</t>
  </si>
  <si>
    <t>Prepared By:</t>
  </si>
  <si>
    <t>STEP 1A</t>
  </si>
  <si>
    <t>STEP 1B</t>
  </si>
  <si>
    <t>STEP 1</t>
  </si>
  <si>
    <t>TOTAL SYSTEM</t>
  </si>
  <si>
    <t>STANDBY CURRENT (AMPS)</t>
  </si>
  <si>
    <t>ALARM CURRENT (AMPS)</t>
  </si>
  <si>
    <t>STEP 2</t>
  </si>
  <si>
    <t>STEP 3</t>
  </si>
  <si>
    <r>
      <t xml:space="preserve">SAFETY FACTOR </t>
    </r>
    <r>
      <rPr>
        <b/>
        <sz val="8"/>
        <rFont val="Arial"/>
        <family val="2"/>
      </rPr>
      <t>(OPTIONAL)</t>
    </r>
  </si>
  <si>
    <t>ALARM CURRENT PER UNIT</t>
  </si>
  <si>
    <t>Step</t>
  </si>
  <si>
    <t>1A</t>
  </si>
  <si>
    <t>1B</t>
  </si>
  <si>
    <t>List all of the items included in the fire alarm system which will rely on *this* battery-set for secondary power.</t>
  </si>
  <si>
    <t>Using the manufacturer's provided data sheets, indicate the standby or quiessent current requirement for each device in the fire alarm system.</t>
  </si>
  <si>
    <t>Using the manufacturer's provided data sheets, indicate the alarm current requirement for each device in the fire alarm system.</t>
  </si>
  <si>
    <t>STEP 2A</t>
  </si>
  <si>
    <t>STEP 2B</t>
  </si>
  <si>
    <t>2A</t>
  </si>
  <si>
    <t>2B</t>
  </si>
  <si>
    <t>STEP 3A</t>
  </si>
  <si>
    <t>STEP 3B</t>
  </si>
  <si>
    <t>3A</t>
  </si>
  <si>
    <t>3B</t>
  </si>
  <si>
    <t>Add the standby and alarm battery-set sizes together.</t>
  </si>
  <si>
    <t>Add an optional factor of safety (20% or more) to determine the final battery-set size.</t>
  </si>
  <si>
    <t>NOTES</t>
  </si>
  <si>
    <t>a. Convert electrical current units into amps. 1000ma = 1A</t>
  </si>
  <si>
    <t>b. Convert time units into hours. 5 minutes = .083 hour</t>
  </si>
  <si>
    <t>c. To add a 20% safety factor, multiply the required battery-set size by 1.2 (120%).</t>
  </si>
  <si>
    <t>NOTICE</t>
  </si>
  <si>
    <t>ANN</t>
  </si>
  <si>
    <t>Annunciator</t>
  </si>
  <si>
    <t>Smoke Detector</t>
  </si>
  <si>
    <t>The materials herein are provided as is and without any express or implied warranty of any kind including warranties of merchantability, noninfringement of intellectual property, or fitness for any particular purpose. In no event shall Automatic Fire Alarm Association (AFAA) be liable for any damages whatsoever (including, without limitation, damages for loss of profits, business interruption, loss of information) arising out of the use of or inability to use the materials, even if AFAA has been advised of the possibility of such damages. Because some jurisdictions prohibit the exclusion or limitation of liability for consequential or incidental damages, the above limitation may not apply to you. AFAA further does not warrant the accuracy or completeness of the information, text, graphics, links or other items contained within these materials. AFAA may make changes to these materials, or to the products described therein, at any time without notice. AFAA makes no commitment to update the Materials.</t>
  </si>
  <si>
    <t>FACU</t>
  </si>
  <si>
    <t>Fire Alarm Control Unit</t>
  </si>
  <si>
    <t>SD</t>
  </si>
  <si>
    <t>RLY</t>
  </si>
  <si>
    <t>Relay (failsafe)</t>
  </si>
  <si>
    <t>HS</t>
  </si>
  <si>
    <t>Horn-Strobe</t>
  </si>
  <si>
    <t>Use NFPA 72-2002 4.4.1.5.3.1 to determine the standby time requirement, in hours, for this particular fire alarm system based upon its type.</t>
  </si>
  <si>
    <t>Use NFPA 72-2002 4.4.1.5.3.1 to determine the alarm time requirement, in hours, for this particular fire alarm system based upon its type.</t>
  </si>
  <si>
    <t>REQUIRED STANDBY TIME (HRS) NFPA 72-2002 4.4.1.5.3.1</t>
  </si>
  <si>
    <t>REQUIRED ALARM TIME (HOURS) NFPA 72-2002 4.4.1.5.3.1</t>
  </si>
  <si>
    <t>Relay (not failsafe)</t>
  </si>
  <si>
    <t>DH</t>
  </si>
  <si>
    <t>Door Holder</t>
  </si>
  <si>
    <t>MS</t>
  </si>
  <si>
    <t>Manual Station</t>
  </si>
  <si>
    <t>WF</t>
  </si>
  <si>
    <t>TS</t>
  </si>
  <si>
    <t>Waterflow Switch</t>
  </si>
  <si>
    <t>Tamper Switch</t>
  </si>
  <si>
    <t>HD</t>
  </si>
  <si>
    <t>Heat Detector (mech)</t>
  </si>
  <si>
    <t>Heat Detector</t>
  </si>
  <si>
    <t>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</si>
</sst>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9">
    <font>
      <sz val="10"/>
      <name val="Arial"/>
      <family val="0"/>
    </font>
    <font>
      <b/>
      <sz val="10"/>
      <name val="Arial"/>
      <family val="2"/>
    </font>
    <font>
      <b/>
      <u val="single"/>
      <sz val="10"/>
      <name val="Arial"/>
      <family val="2"/>
    </font>
    <font>
      <b/>
      <sz val="10"/>
      <color indexed="9"/>
      <name val="Arial"/>
      <family val="2"/>
    </font>
    <font>
      <b/>
      <sz val="10"/>
      <name val="CityBlueprint"/>
      <family val="0"/>
    </font>
    <font>
      <b/>
      <sz val="8"/>
      <name val="Arial"/>
      <family val="2"/>
    </font>
    <font>
      <sz val="10"/>
      <color indexed="8"/>
      <name val="Arial"/>
      <family val="2"/>
    </font>
    <font>
      <u val="single"/>
      <sz val="10"/>
      <color indexed="12"/>
      <name val="Arial"/>
      <family val="0"/>
    </font>
    <font>
      <u val="single"/>
      <sz val="10"/>
      <color indexed="36"/>
      <name val="Arial"/>
      <family val="0"/>
    </font>
  </fonts>
  <fills count="9">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12"/>
        <bgColor indexed="64"/>
      </patternFill>
    </fill>
    <fill>
      <patternFill patternType="solid">
        <fgColor indexed="57"/>
        <bgColor indexed="64"/>
      </patternFill>
    </fill>
  </fills>
  <borders count="41">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thin"/>
      <top>
        <color indexed="63"/>
      </top>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164" fontId="1" fillId="2" borderId="1" xfId="0" applyNumberFormat="1" applyFont="1" applyFill="1" applyBorder="1" applyAlignment="1">
      <alignment/>
    </xf>
    <xf numFmtId="0" fontId="1" fillId="2" borderId="1" xfId="0" applyFont="1" applyFill="1" applyBorder="1" applyAlignment="1">
      <alignment horizontal="center"/>
    </xf>
    <xf numFmtId="0" fontId="1" fillId="0" borderId="1" xfId="0" applyFont="1" applyFill="1" applyBorder="1" applyAlignment="1">
      <alignment/>
    </xf>
    <xf numFmtId="164" fontId="1" fillId="0" borderId="1" xfId="0" applyNumberFormat="1" applyFont="1" applyFill="1" applyBorder="1" applyAlignment="1">
      <alignment/>
    </xf>
    <xf numFmtId="49" fontId="1" fillId="0" borderId="1" xfId="0" applyNumberFormat="1" applyFont="1" applyFill="1" applyBorder="1" applyAlignment="1">
      <alignment/>
    </xf>
    <xf numFmtId="0" fontId="1" fillId="0" borderId="1" xfId="0" applyFont="1" applyFill="1" applyBorder="1" applyAlignment="1">
      <alignment horizont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49" fontId="1" fillId="0" borderId="6" xfId="0" applyNumberFormat="1" applyFont="1" applyFill="1" applyBorder="1" applyAlignment="1">
      <alignment horizontal="left"/>
    </xf>
    <xf numFmtId="164" fontId="1" fillId="0" borderId="7" xfId="0" applyNumberFormat="1" applyFont="1" applyFill="1" applyBorder="1" applyAlignment="1">
      <alignment/>
    </xf>
    <xf numFmtId="0" fontId="1" fillId="0" borderId="8" xfId="0" applyFont="1" applyFill="1" applyBorder="1" applyAlignment="1">
      <alignment horizontal="center" vertical="top" wrapText="1"/>
    </xf>
    <xf numFmtId="0" fontId="1" fillId="0" borderId="4" xfId="0" applyFont="1" applyFill="1" applyBorder="1" applyAlignment="1">
      <alignment/>
    </xf>
    <xf numFmtId="0" fontId="1" fillId="0" borderId="9" xfId="0" applyFont="1" applyFill="1" applyBorder="1" applyAlignment="1">
      <alignment horizontal="center" vertical="top" wrapText="1"/>
    </xf>
    <xf numFmtId="0" fontId="1" fillId="0" borderId="10" xfId="0" applyFont="1" applyFill="1" applyBorder="1" applyAlignment="1">
      <alignment/>
    </xf>
    <xf numFmtId="0" fontId="1" fillId="0" borderId="10" xfId="0" applyFont="1" applyFill="1" applyBorder="1" applyAlignment="1">
      <alignment horizontal="center"/>
    </xf>
    <xf numFmtId="164" fontId="1" fillId="3" borderId="10" xfId="0" applyNumberFormat="1" applyFont="1" applyFill="1" applyBorder="1" applyAlignment="1">
      <alignment/>
    </xf>
    <xf numFmtId="164" fontId="1" fillId="4" borderId="10" xfId="0" applyNumberFormat="1" applyFont="1" applyFill="1" applyBorder="1" applyAlignment="1">
      <alignment/>
    </xf>
    <xf numFmtId="164" fontId="1" fillId="5" borderId="11" xfId="0" applyNumberFormat="1" applyFont="1" applyFill="1" applyBorder="1" applyAlignment="1">
      <alignment/>
    </xf>
    <xf numFmtId="2" fontId="1" fillId="3" borderId="10" xfId="0" applyNumberFormat="1" applyFont="1" applyFill="1" applyBorder="1" applyAlignment="1">
      <alignment/>
    </xf>
    <xf numFmtId="164" fontId="1" fillId="5" borderId="10" xfId="0" applyNumberFormat="1" applyFont="1" applyFill="1" applyBorder="1" applyAlignment="1">
      <alignment/>
    </xf>
    <xf numFmtId="164" fontId="1" fillId="0" borderId="10" xfId="0" applyNumberFormat="1" applyFont="1" applyFill="1" applyBorder="1" applyAlignment="1">
      <alignment/>
    </xf>
    <xf numFmtId="9" fontId="1" fillId="0" borderId="10" xfId="0" applyNumberFormat="1" applyFont="1" applyFill="1" applyBorder="1" applyAlignment="1">
      <alignment/>
    </xf>
    <xf numFmtId="1" fontId="3" fillId="6" borderId="11" xfId="0" applyNumberFormat="1" applyFont="1" applyFill="1" applyBorder="1" applyAlignment="1">
      <alignment/>
    </xf>
    <xf numFmtId="0" fontId="1" fillId="7" borderId="0" xfId="0" applyFont="1" applyFill="1" applyAlignment="1">
      <alignment horizontal="center"/>
    </xf>
    <xf numFmtId="0" fontId="1" fillId="7" borderId="0" xfId="0" applyFont="1" applyFill="1" applyAlignment="1">
      <alignment/>
    </xf>
    <xf numFmtId="164" fontId="3" fillId="8" borderId="10" xfId="0" applyNumberFormat="1" applyFont="1" applyFill="1" applyBorder="1" applyAlignment="1">
      <alignment/>
    </xf>
    <xf numFmtId="0" fontId="1" fillId="7" borderId="12" xfId="0" applyFont="1" applyFill="1" applyBorder="1" applyAlignment="1">
      <alignment horizontal="center"/>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0" borderId="6" xfId="0" applyFont="1" applyFill="1" applyBorder="1" applyAlignment="1">
      <alignment horizontal="left"/>
    </xf>
    <xf numFmtId="164" fontId="1" fillId="2" borderId="7" xfId="0" applyNumberFormat="1" applyFont="1" applyFill="1" applyBorder="1" applyAlignment="1">
      <alignment/>
    </xf>
    <xf numFmtId="0" fontId="1" fillId="2" borderId="8" xfId="0" applyFont="1" applyFill="1" applyBorder="1" applyAlignment="1">
      <alignment horizontal="center" vertical="top" wrapText="1"/>
    </xf>
    <xf numFmtId="0" fontId="1" fillId="2" borderId="4" xfId="0" applyFont="1" applyFill="1" applyBorder="1" applyAlignment="1">
      <alignment/>
    </xf>
    <xf numFmtId="0" fontId="1" fillId="2" borderId="9" xfId="0" applyFont="1" applyFill="1" applyBorder="1" applyAlignment="1">
      <alignment horizontal="center" vertical="top" wrapText="1"/>
    </xf>
    <xf numFmtId="0" fontId="1" fillId="2" borderId="10" xfId="0" applyFont="1" applyFill="1" applyBorder="1" applyAlignment="1">
      <alignment horizontal="center"/>
    </xf>
    <xf numFmtId="164" fontId="1" fillId="2" borderId="10" xfId="0" applyNumberFormat="1" applyFont="1" applyFill="1" applyBorder="1" applyAlignment="1">
      <alignment/>
    </xf>
    <xf numFmtId="0" fontId="1" fillId="2" borderId="13" xfId="0" applyFont="1" applyFill="1" applyBorder="1" applyAlignment="1">
      <alignment horizontal="center"/>
    </xf>
    <xf numFmtId="165" fontId="1" fillId="0" borderId="10" xfId="0" applyNumberFormat="1" applyFont="1" applyFill="1" applyBorder="1" applyAlignment="1">
      <alignment/>
    </xf>
    <xf numFmtId="164" fontId="1" fillId="2" borderId="11" xfId="0" applyNumberFormat="1" applyFont="1" applyFill="1" applyBorder="1" applyAlignment="1">
      <alignment/>
    </xf>
    <xf numFmtId="2" fontId="1" fillId="2" borderId="10" xfId="0" applyNumberFormat="1" applyFont="1" applyFill="1" applyBorder="1" applyAlignment="1">
      <alignment/>
    </xf>
    <xf numFmtId="1" fontId="1" fillId="2" borderId="11" xfId="0" applyNumberFormat="1" applyFont="1" applyFill="1" applyBorder="1" applyAlignment="1">
      <alignment/>
    </xf>
    <xf numFmtId="0" fontId="1" fillId="0" borderId="0" xfId="0" applyFont="1" applyAlignment="1">
      <alignment horizontal="center"/>
    </xf>
    <xf numFmtId="0" fontId="0" fillId="0" borderId="0" xfId="0" applyAlignment="1">
      <alignment/>
    </xf>
    <xf numFmtId="0" fontId="1" fillId="0" borderId="0" xfId="0" applyFont="1" applyBorder="1" applyAlignment="1">
      <alignment horizontal="center"/>
    </xf>
    <xf numFmtId="0" fontId="1" fillId="0" borderId="14"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left"/>
    </xf>
    <xf numFmtId="0" fontId="1" fillId="0" borderId="1" xfId="0" applyFont="1" applyBorder="1" applyAlignment="1">
      <alignment/>
    </xf>
    <xf numFmtId="164" fontId="1" fillId="0" borderId="1" xfId="0" applyNumberFormat="1" applyFont="1" applyBorder="1" applyAlignment="1">
      <alignment/>
    </xf>
    <xf numFmtId="0" fontId="1" fillId="0" borderId="1" xfId="0" applyFont="1" applyBorder="1" applyAlignment="1">
      <alignment horizontal="center"/>
    </xf>
    <xf numFmtId="0" fontId="1" fillId="0" borderId="16" xfId="0" applyFont="1" applyBorder="1" applyAlignment="1">
      <alignment vertical="center"/>
    </xf>
    <xf numFmtId="0" fontId="1" fillId="0" borderId="1" xfId="0" applyFont="1" applyBorder="1" applyAlignment="1">
      <alignment horizontal="center" vertical="center"/>
    </xf>
    <xf numFmtId="0" fontId="4" fillId="0" borderId="1" xfId="0" applyNumberFormat="1" applyFont="1" applyBorder="1" applyAlignment="1">
      <alignment horizontal="left" vertical="center"/>
    </xf>
    <xf numFmtId="164" fontId="4" fillId="0" borderId="1" xfId="0" applyNumberFormat="1" applyFont="1" applyBorder="1" applyAlignment="1">
      <alignment vertical="center"/>
    </xf>
    <xf numFmtId="0" fontId="1" fillId="0" borderId="1" xfId="0" applyFont="1" applyBorder="1" applyAlignment="1">
      <alignment horizontal="center" vertical="center" wrapText="1"/>
    </xf>
    <xf numFmtId="2" fontId="4" fillId="0" borderId="1" xfId="0" applyNumberFormat="1" applyFont="1" applyBorder="1" applyAlignment="1">
      <alignment/>
    </xf>
    <xf numFmtId="164" fontId="4" fillId="0" borderId="1" xfId="0" applyNumberFormat="1" applyFont="1" applyBorder="1" applyAlignment="1">
      <alignment/>
    </xf>
    <xf numFmtId="1" fontId="1" fillId="0" borderId="1" xfId="0" applyNumberFormat="1" applyFont="1" applyBorder="1" applyAlignment="1">
      <alignment/>
    </xf>
    <xf numFmtId="0" fontId="1" fillId="0" borderId="0" xfId="0" applyFont="1" applyFill="1" applyBorder="1" applyAlignment="1">
      <alignment horizontal="left" vertical="center" textRotation="90"/>
    </xf>
    <xf numFmtId="0" fontId="1" fillId="0" borderId="17" xfId="0" applyFont="1" applyBorder="1" applyAlignment="1">
      <alignment horizontal="center" vertical="center" wrapText="1"/>
    </xf>
    <xf numFmtId="0" fontId="1" fillId="0" borderId="0" xfId="0" applyFont="1" applyBorder="1" applyAlignment="1">
      <alignment vertical="center"/>
    </xf>
    <xf numFmtId="164" fontId="4" fillId="0" borderId="1" xfId="0" applyNumberFormat="1" applyFont="1" applyBorder="1" applyAlignment="1">
      <alignment horizontal="center"/>
    </xf>
    <xf numFmtId="0" fontId="1" fillId="0" borderId="1" xfId="0" applyFont="1" applyBorder="1" applyAlignment="1">
      <alignment horizontal="center" vertical="top" wrapText="1"/>
    </xf>
    <xf numFmtId="0" fontId="1" fillId="0" borderId="0" xfId="0" applyFont="1" applyAlignment="1">
      <alignment horizontal="left" vertical="top"/>
    </xf>
    <xf numFmtId="0" fontId="1" fillId="0" borderId="15"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xf>
    <xf numFmtId="0" fontId="1" fillId="0" borderId="15" xfId="0" applyFont="1" applyBorder="1" applyAlignment="1">
      <alignment horizontal="center"/>
    </xf>
    <xf numFmtId="9" fontId="1" fillId="0" borderId="20" xfId="0" applyNumberFormat="1" applyFont="1" applyBorder="1" applyAlignment="1">
      <alignment/>
    </xf>
    <xf numFmtId="164"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0" xfId="0" applyFont="1" applyFill="1" applyAlignment="1">
      <alignment horizontal="center"/>
    </xf>
    <xf numFmtId="0" fontId="1" fillId="0" borderId="15" xfId="0" applyFont="1" applyBorder="1" applyAlignment="1">
      <alignment/>
    </xf>
    <xf numFmtId="0" fontId="1" fillId="0" borderId="21" xfId="0" applyFont="1" applyFill="1" applyBorder="1" applyAlignment="1">
      <alignment horizontal="center"/>
    </xf>
    <xf numFmtId="0" fontId="1" fillId="0" borderId="0" xfId="0" applyFont="1" applyBorder="1" applyAlignment="1">
      <alignment horizontal="center" vertical="top" wrapText="1"/>
    </xf>
    <xf numFmtId="0" fontId="1" fillId="0" borderId="22" xfId="0" applyFont="1" applyBorder="1" applyAlignment="1">
      <alignment horizontal="center"/>
    </xf>
    <xf numFmtId="0" fontId="1" fillId="0" borderId="15" xfId="0" applyFont="1" applyBorder="1" applyAlignment="1">
      <alignment horizontal="right"/>
    </xf>
    <xf numFmtId="0" fontId="6" fillId="0" borderId="0" xfId="0" applyFont="1" applyAlignment="1">
      <alignment horizontal="left" vertical="top" wrapText="1"/>
    </xf>
    <xf numFmtId="0" fontId="1" fillId="0" borderId="23" xfId="0" applyFont="1" applyBorder="1" applyAlignment="1">
      <alignment horizontal="right"/>
    </xf>
    <xf numFmtId="0" fontId="1" fillId="0" borderId="16" xfId="0" applyFont="1" applyBorder="1" applyAlignment="1">
      <alignment horizontal="right"/>
    </xf>
    <xf numFmtId="0" fontId="1" fillId="0" borderId="24" xfId="0" applyFont="1" applyBorder="1" applyAlignment="1">
      <alignment horizontal="right"/>
    </xf>
    <xf numFmtId="0" fontId="1" fillId="0" borderId="25" xfId="0" applyFont="1" applyBorder="1" applyAlignment="1">
      <alignment horizontal="right"/>
    </xf>
    <xf numFmtId="0" fontId="1" fillId="0" borderId="22" xfId="0" applyFont="1" applyBorder="1" applyAlignment="1">
      <alignment horizontal="right"/>
    </xf>
    <xf numFmtId="0" fontId="1" fillId="0" borderId="26" xfId="0" applyFont="1" applyBorder="1" applyAlignment="1">
      <alignment horizontal="right"/>
    </xf>
    <xf numFmtId="0" fontId="4" fillId="0" borderId="18" xfId="0" applyNumberFormat="1" applyFont="1" applyBorder="1" applyAlignment="1">
      <alignment horizontal="left"/>
    </xf>
    <xf numFmtId="0" fontId="4" fillId="0" borderId="14" xfId="0" applyNumberFormat="1" applyFont="1" applyBorder="1" applyAlignment="1">
      <alignment horizontal="left"/>
    </xf>
    <xf numFmtId="0" fontId="1" fillId="0" borderId="19" xfId="0" applyFont="1" applyBorder="1" applyAlignment="1">
      <alignment horizontal="right"/>
    </xf>
    <xf numFmtId="0" fontId="1" fillId="0" borderId="27" xfId="0" applyFont="1" applyBorder="1" applyAlignment="1">
      <alignment horizontal="right"/>
    </xf>
    <xf numFmtId="0" fontId="1" fillId="0" borderId="16" xfId="0" applyFont="1" applyFill="1" applyBorder="1" applyAlignment="1">
      <alignment horizontal="center" vertical="center" textRotation="90"/>
    </xf>
    <xf numFmtId="0" fontId="1" fillId="0" borderId="0" xfId="0" applyFont="1" applyAlignment="1">
      <alignment horizontal="center"/>
    </xf>
    <xf numFmtId="0" fontId="1" fillId="0" borderId="0" xfId="0" applyFont="1" applyFill="1" applyBorder="1" applyAlignment="1">
      <alignment horizontal="center" vertical="center" textRotation="90"/>
    </xf>
    <xf numFmtId="0" fontId="1" fillId="0" borderId="0" xfId="0" applyFont="1" applyBorder="1" applyAlignment="1">
      <alignment horizontal="center"/>
    </xf>
    <xf numFmtId="0" fontId="1" fillId="2" borderId="22" xfId="0" applyFont="1" applyFill="1" applyBorder="1" applyAlignment="1">
      <alignment horizontal="center"/>
    </xf>
    <xf numFmtId="0" fontId="1" fillId="2" borderId="21" xfId="0" applyFont="1" applyFill="1" applyBorder="1" applyAlignment="1">
      <alignment horizontal="left" vertical="center" textRotation="90"/>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2" xfId="0" applyFont="1" applyBorder="1" applyAlignment="1">
      <alignment horizontal="left" vertical="top" wrapText="1"/>
    </xf>
    <xf numFmtId="0" fontId="1" fillId="0" borderId="16" xfId="0" applyFont="1" applyBorder="1" applyAlignment="1">
      <alignment horizontal="left" vertical="top" wrapText="1"/>
    </xf>
    <xf numFmtId="0" fontId="1" fillId="0" borderId="26" xfId="0" applyFont="1" applyBorder="1" applyAlignment="1">
      <alignment horizontal="left" vertical="top" wrapText="1"/>
    </xf>
    <xf numFmtId="0" fontId="1" fillId="2" borderId="21" xfId="0" applyFont="1" applyFill="1" applyBorder="1" applyAlignment="1">
      <alignment horizontal="center" vertical="center" textRotation="90"/>
    </xf>
    <xf numFmtId="164" fontId="4" fillId="0" borderId="0" xfId="0" applyNumberFormat="1" applyFont="1" applyBorder="1" applyAlignment="1">
      <alignment horizontal="center" vertical="center"/>
    </xf>
    <xf numFmtId="0" fontId="1" fillId="0" borderId="14" xfId="0" applyNumberFormat="1" applyFont="1" applyBorder="1" applyAlignment="1">
      <alignment horizontal="left"/>
    </xf>
    <xf numFmtId="0" fontId="0" fillId="0" borderId="0" xfId="0" applyAlignment="1">
      <alignment/>
    </xf>
    <xf numFmtId="0" fontId="1" fillId="2" borderId="28" xfId="0" applyFont="1" applyFill="1" applyBorder="1" applyAlignment="1">
      <alignment horizontal="right" wrapText="1"/>
    </xf>
    <xf numFmtId="0" fontId="1" fillId="2" borderId="16" xfId="0" applyFont="1" applyFill="1" applyBorder="1" applyAlignment="1">
      <alignment horizontal="right"/>
    </xf>
    <xf numFmtId="0" fontId="1" fillId="2" borderId="24" xfId="0" applyFont="1" applyFill="1" applyBorder="1" applyAlignment="1">
      <alignment horizontal="right"/>
    </xf>
    <xf numFmtId="0" fontId="1" fillId="2" borderId="29" xfId="0" applyFont="1" applyFill="1" applyBorder="1" applyAlignment="1">
      <alignment horizontal="right"/>
    </xf>
    <xf numFmtId="0" fontId="1" fillId="2" borderId="12" xfId="0" applyFont="1" applyFill="1" applyBorder="1" applyAlignment="1">
      <alignment horizontal="right"/>
    </xf>
    <xf numFmtId="0" fontId="1" fillId="2" borderId="30" xfId="0" applyFont="1" applyFill="1" applyBorder="1" applyAlignment="1">
      <alignment horizontal="right"/>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33" xfId="0" applyFont="1" applyFill="1" applyBorder="1" applyAlignment="1">
      <alignment horizontal="center" vertical="top" wrapText="1"/>
    </xf>
    <xf numFmtId="0" fontId="0" fillId="0" borderId="34" xfId="0" applyBorder="1" applyAlignment="1">
      <alignment/>
    </xf>
    <xf numFmtId="164" fontId="1" fillId="2" borderId="13" xfId="0" applyNumberFormat="1" applyFont="1" applyFill="1" applyBorder="1" applyAlignment="1">
      <alignment/>
    </xf>
    <xf numFmtId="164" fontId="1" fillId="2" borderId="35" xfId="0" applyNumberFormat="1" applyFont="1" applyFill="1" applyBorder="1" applyAlignment="1">
      <alignment/>
    </xf>
    <xf numFmtId="0" fontId="1" fillId="0" borderId="4" xfId="0" applyFont="1" applyBorder="1" applyAlignment="1">
      <alignment horizontal="center"/>
    </xf>
    <xf numFmtId="0" fontId="1" fillId="0" borderId="12" xfId="0" applyFont="1" applyBorder="1" applyAlignment="1">
      <alignment horizontal="center"/>
    </xf>
    <xf numFmtId="164" fontId="1" fillId="2" borderId="18" xfId="0" applyNumberFormat="1" applyFont="1" applyFill="1" applyBorder="1" applyAlignment="1">
      <alignment horizontal="center"/>
    </xf>
    <xf numFmtId="164" fontId="1" fillId="2" borderId="36" xfId="0" applyNumberFormat="1" applyFont="1" applyFill="1" applyBorder="1" applyAlignment="1">
      <alignment horizontal="center"/>
    </xf>
    <xf numFmtId="0" fontId="1" fillId="0" borderId="37" xfId="0" applyFont="1" applyFill="1" applyBorder="1" applyAlignment="1">
      <alignment horizontal="center"/>
    </xf>
    <xf numFmtId="164" fontId="1" fillId="2" borderId="38" xfId="0" applyNumberFormat="1" applyFont="1" applyFill="1" applyBorder="1" applyAlignment="1">
      <alignment/>
    </xf>
    <xf numFmtId="0" fontId="1" fillId="2" borderId="39" xfId="0" applyFont="1" applyFill="1" applyBorder="1" applyAlignment="1">
      <alignment/>
    </xf>
    <xf numFmtId="0" fontId="1" fillId="2" borderId="18" xfId="0" applyFont="1" applyFill="1" applyBorder="1" applyAlignment="1">
      <alignment horizontal="right"/>
    </xf>
    <xf numFmtId="0" fontId="0" fillId="0" borderId="36" xfId="0" applyBorder="1" applyAlignment="1">
      <alignment horizontal="right"/>
    </xf>
    <xf numFmtId="0" fontId="1" fillId="2" borderId="23" xfId="0" applyFont="1" applyFill="1" applyBorder="1" applyAlignment="1">
      <alignment horizontal="right" wrapText="1"/>
    </xf>
    <xf numFmtId="0" fontId="1" fillId="2" borderId="16" xfId="0" applyFont="1" applyFill="1" applyBorder="1" applyAlignment="1">
      <alignment horizontal="right" wrapText="1"/>
    </xf>
    <xf numFmtId="0" fontId="1" fillId="2" borderId="24" xfId="0" applyFont="1" applyFill="1" applyBorder="1" applyAlignment="1">
      <alignment horizontal="right" wrapText="1"/>
    </xf>
    <xf numFmtId="0" fontId="1" fillId="2" borderId="40" xfId="0" applyFont="1" applyFill="1" applyBorder="1" applyAlignment="1">
      <alignment horizontal="right" wrapText="1"/>
    </xf>
    <xf numFmtId="0" fontId="1" fillId="2" borderId="12" xfId="0" applyFont="1" applyFill="1" applyBorder="1" applyAlignment="1">
      <alignment horizontal="right" wrapText="1"/>
    </xf>
    <xf numFmtId="0" fontId="1" fillId="2" borderId="30" xfId="0" applyFont="1" applyFill="1" applyBorder="1" applyAlignment="1">
      <alignment horizontal="right" wrapText="1"/>
    </xf>
    <xf numFmtId="0" fontId="2"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164" fontId="1" fillId="4" borderId="38" xfId="0" applyNumberFormat="1" applyFont="1" applyFill="1" applyBorder="1" applyAlignment="1">
      <alignment/>
    </xf>
    <xf numFmtId="0" fontId="1" fillId="4" borderId="39" xfId="0" applyFont="1" applyFill="1" applyBorder="1" applyAlignment="1">
      <alignment/>
    </xf>
    <xf numFmtId="164" fontId="3" fillId="8" borderId="0" xfId="0" applyNumberFormat="1" applyFont="1" applyFill="1" applyBorder="1" applyAlignment="1">
      <alignment/>
    </xf>
    <xf numFmtId="0" fontId="3" fillId="8" borderId="12" xfId="0" applyFont="1" applyFill="1" applyBorder="1" applyAlignment="1">
      <alignment/>
    </xf>
    <xf numFmtId="0" fontId="1" fillId="7" borderId="0" xfId="0" applyFont="1" applyFill="1" applyBorder="1" applyAlignment="1">
      <alignment horizontal="center"/>
    </xf>
    <xf numFmtId="0" fontId="1" fillId="0" borderId="23" xfId="0" applyFont="1" applyFill="1" applyBorder="1" applyAlignment="1">
      <alignment horizontal="right" wrapText="1"/>
    </xf>
    <xf numFmtId="0" fontId="1" fillId="0" borderId="16" xfId="0" applyFont="1" applyFill="1" applyBorder="1" applyAlignment="1">
      <alignment horizontal="right"/>
    </xf>
    <xf numFmtId="0" fontId="1" fillId="0" borderId="24" xfId="0" applyFont="1" applyFill="1" applyBorder="1" applyAlignment="1">
      <alignment horizontal="right"/>
    </xf>
    <xf numFmtId="0" fontId="1" fillId="0" borderId="40" xfId="0" applyFont="1" applyFill="1" applyBorder="1" applyAlignment="1">
      <alignment horizontal="right"/>
    </xf>
    <xf numFmtId="0" fontId="1" fillId="0" borderId="12" xfId="0" applyFont="1" applyFill="1" applyBorder="1" applyAlignment="1">
      <alignment horizontal="right"/>
    </xf>
    <xf numFmtId="0" fontId="1" fillId="0" borderId="30" xfId="0" applyFont="1" applyFill="1" applyBorder="1" applyAlignment="1">
      <alignment horizontal="right"/>
    </xf>
    <xf numFmtId="0" fontId="1" fillId="0" borderId="28" xfId="0" applyFont="1" applyFill="1" applyBorder="1" applyAlignment="1">
      <alignment horizontal="right" wrapText="1"/>
    </xf>
    <xf numFmtId="0" fontId="1" fillId="0" borderId="16" xfId="0" applyFont="1" applyFill="1" applyBorder="1" applyAlignment="1">
      <alignment horizontal="right" wrapText="1"/>
    </xf>
    <xf numFmtId="0" fontId="1" fillId="0" borderId="24" xfId="0" applyFont="1" applyFill="1" applyBorder="1" applyAlignment="1">
      <alignment horizontal="right" wrapText="1"/>
    </xf>
    <xf numFmtId="0" fontId="1" fillId="0" borderId="29" xfId="0" applyFont="1" applyFill="1" applyBorder="1" applyAlignment="1">
      <alignment horizontal="right" wrapText="1"/>
    </xf>
    <xf numFmtId="0" fontId="1" fillId="0" borderId="12" xfId="0" applyFont="1" applyFill="1" applyBorder="1" applyAlignment="1">
      <alignment horizontal="right" wrapText="1"/>
    </xf>
    <xf numFmtId="0" fontId="1" fillId="0" borderId="30" xfId="0" applyFont="1" applyFill="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16</xdr:row>
      <xdr:rowOff>133350</xdr:rowOff>
    </xdr:from>
    <xdr:to>
      <xdr:col>8</xdr:col>
      <xdr:colOff>390525</xdr:colOff>
      <xdr:row>19</xdr:row>
      <xdr:rowOff>828675</xdr:rowOff>
    </xdr:to>
    <xdr:sp>
      <xdr:nvSpPr>
        <xdr:cNvPr id="1" name="Line 1"/>
        <xdr:cNvSpPr>
          <a:spLocks/>
        </xdr:cNvSpPr>
      </xdr:nvSpPr>
      <xdr:spPr>
        <a:xfrm flipH="1">
          <a:off x="4524375" y="3276600"/>
          <a:ext cx="904875"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571500</xdr:colOff>
      <xdr:row>16</xdr:row>
      <xdr:rowOff>152400</xdr:rowOff>
    </xdr:from>
    <xdr:to>
      <xdr:col>14</xdr:col>
      <xdr:colOff>457200</xdr:colOff>
      <xdr:row>20</xdr:row>
      <xdr:rowOff>38100</xdr:rowOff>
    </xdr:to>
    <xdr:sp>
      <xdr:nvSpPr>
        <xdr:cNvPr id="2" name="Line 2"/>
        <xdr:cNvSpPr>
          <a:spLocks/>
        </xdr:cNvSpPr>
      </xdr:nvSpPr>
      <xdr:spPr>
        <a:xfrm flipH="1">
          <a:off x="7648575" y="3295650"/>
          <a:ext cx="838200"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20</xdr:row>
      <xdr:rowOff>142875</xdr:rowOff>
    </xdr:from>
    <xdr:to>
      <xdr:col>8</xdr:col>
      <xdr:colOff>371475</xdr:colOff>
      <xdr:row>23</xdr:row>
      <xdr:rowOff>666750</xdr:rowOff>
    </xdr:to>
    <xdr:sp>
      <xdr:nvSpPr>
        <xdr:cNvPr id="3" name="Line 3"/>
        <xdr:cNvSpPr>
          <a:spLocks/>
        </xdr:cNvSpPr>
      </xdr:nvSpPr>
      <xdr:spPr>
        <a:xfrm flipH="1">
          <a:off x="3352800" y="4486275"/>
          <a:ext cx="205740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752475</xdr:colOff>
      <xdr:row>20</xdr:row>
      <xdr:rowOff>142875</xdr:rowOff>
    </xdr:from>
    <xdr:to>
      <xdr:col>14</xdr:col>
      <xdr:colOff>438150</xdr:colOff>
      <xdr:row>24</xdr:row>
      <xdr:rowOff>9525</xdr:rowOff>
    </xdr:to>
    <xdr:sp>
      <xdr:nvSpPr>
        <xdr:cNvPr id="4" name="Line 4"/>
        <xdr:cNvSpPr>
          <a:spLocks/>
        </xdr:cNvSpPr>
      </xdr:nvSpPr>
      <xdr:spPr>
        <a:xfrm flipH="1">
          <a:off x="4581525" y="4486275"/>
          <a:ext cx="388620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15</xdr:row>
      <xdr:rowOff>9525</xdr:rowOff>
    </xdr:from>
    <xdr:to>
      <xdr:col>8</xdr:col>
      <xdr:colOff>876300</xdr:colOff>
      <xdr:row>17</xdr:row>
      <xdr:rowOff>0</xdr:rowOff>
    </xdr:to>
    <xdr:sp>
      <xdr:nvSpPr>
        <xdr:cNvPr id="5" name="Oval 5"/>
        <xdr:cNvSpPr>
          <a:spLocks/>
        </xdr:cNvSpPr>
      </xdr:nvSpPr>
      <xdr:spPr>
        <a:xfrm>
          <a:off x="5048250" y="2971800"/>
          <a:ext cx="866775"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15</xdr:row>
      <xdr:rowOff>9525</xdr:rowOff>
    </xdr:from>
    <xdr:to>
      <xdr:col>14</xdr:col>
      <xdr:colOff>866775</xdr:colOff>
      <xdr:row>17</xdr:row>
      <xdr:rowOff>0</xdr:rowOff>
    </xdr:to>
    <xdr:sp>
      <xdr:nvSpPr>
        <xdr:cNvPr id="6" name="Oval 6"/>
        <xdr:cNvSpPr>
          <a:spLocks/>
        </xdr:cNvSpPr>
      </xdr:nvSpPr>
      <xdr:spPr>
        <a:xfrm>
          <a:off x="8048625" y="2971800"/>
          <a:ext cx="847725"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20</xdr:row>
      <xdr:rowOff>0</xdr:rowOff>
    </xdr:from>
    <xdr:to>
      <xdr:col>7</xdr:col>
      <xdr:colOff>0</xdr:colOff>
      <xdr:row>21</xdr:row>
      <xdr:rowOff>0</xdr:rowOff>
    </xdr:to>
    <xdr:sp>
      <xdr:nvSpPr>
        <xdr:cNvPr id="7" name="Oval 7"/>
        <xdr:cNvSpPr>
          <a:spLocks/>
        </xdr:cNvSpPr>
      </xdr:nvSpPr>
      <xdr:spPr>
        <a:xfrm>
          <a:off x="3848100" y="4343400"/>
          <a:ext cx="89535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20</xdr:row>
      <xdr:rowOff>0</xdr:rowOff>
    </xdr:from>
    <xdr:to>
      <xdr:col>13</xdr:col>
      <xdr:colOff>0</xdr:colOff>
      <xdr:row>21</xdr:row>
      <xdr:rowOff>0</xdr:rowOff>
    </xdr:to>
    <xdr:sp>
      <xdr:nvSpPr>
        <xdr:cNvPr id="8" name="Oval 8"/>
        <xdr:cNvSpPr>
          <a:spLocks/>
        </xdr:cNvSpPr>
      </xdr:nvSpPr>
      <xdr:spPr>
        <a:xfrm>
          <a:off x="7086600" y="4343400"/>
          <a:ext cx="64770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20</xdr:row>
      <xdr:rowOff>9525</xdr:rowOff>
    </xdr:from>
    <xdr:to>
      <xdr:col>14</xdr:col>
      <xdr:colOff>866775</xdr:colOff>
      <xdr:row>21</xdr:row>
      <xdr:rowOff>0</xdr:rowOff>
    </xdr:to>
    <xdr:sp>
      <xdr:nvSpPr>
        <xdr:cNvPr id="9" name="Oval 9"/>
        <xdr:cNvSpPr>
          <a:spLocks/>
        </xdr:cNvSpPr>
      </xdr:nvSpPr>
      <xdr:spPr>
        <a:xfrm>
          <a:off x="8039100" y="4352925"/>
          <a:ext cx="85725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20</xdr:row>
      <xdr:rowOff>0</xdr:rowOff>
    </xdr:from>
    <xdr:to>
      <xdr:col>8</xdr:col>
      <xdr:colOff>876300</xdr:colOff>
      <xdr:row>21</xdr:row>
      <xdr:rowOff>0</xdr:rowOff>
    </xdr:to>
    <xdr:sp>
      <xdr:nvSpPr>
        <xdr:cNvPr id="10" name="Oval 10"/>
        <xdr:cNvSpPr>
          <a:spLocks/>
        </xdr:cNvSpPr>
      </xdr:nvSpPr>
      <xdr:spPr>
        <a:xfrm>
          <a:off x="5048250" y="4343400"/>
          <a:ext cx="8667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0</xdr:rowOff>
    </xdr:from>
    <xdr:to>
      <xdr:col>5</xdr:col>
      <xdr:colOff>0</xdr:colOff>
      <xdr:row>25</xdr:row>
      <xdr:rowOff>0</xdr:rowOff>
    </xdr:to>
    <xdr:sp>
      <xdr:nvSpPr>
        <xdr:cNvPr id="11" name="Oval 11"/>
        <xdr:cNvSpPr>
          <a:spLocks/>
        </xdr:cNvSpPr>
      </xdr:nvSpPr>
      <xdr:spPr>
        <a:xfrm>
          <a:off x="2724150" y="5391150"/>
          <a:ext cx="87630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xdr:row>
      <xdr:rowOff>0</xdr:rowOff>
    </xdr:from>
    <xdr:to>
      <xdr:col>7</xdr:col>
      <xdr:colOff>0</xdr:colOff>
      <xdr:row>25</xdr:row>
      <xdr:rowOff>0</xdr:rowOff>
    </xdr:to>
    <xdr:sp>
      <xdr:nvSpPr>
        <xdr:cNvPr id="12" name="Oval 12"/>
        <xdr:cNvSpPr>
          <a:spLocks/>
        </xdr:cNvSpPr>
      </xdr:nvSpPr>
      <xdr:spPr>
        <a:xfrm>
          <a:off x="3829050" y="5391150"/>
          <a:ext cx="914400"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17"/>
  <sheetViews>
    <sheetView workbookViewId="0" topLeftCell="A1">
      <selection activeCell="L11" sqref="L11"/>
    </sheetView>
  </sheetViews>
  <sheetFormatPr defaultColWidth="9.140625" defaultRowHeight="12.75"/>
  <sheetData>
    <row r="2" ht="12.75">
      <c r="A2" s="47" t="s">
        <v>33</v>
      </c>
    </row>
    <row r="3" spans="1:2" ht="12.75">
      <c r="A3" s="47">
        <v>1</v>
      </c>
      <c r="B3" t="s">
        <v>36</v>
      </c>
    </row>
    <row r="4" spans="1:2" ht="12.75">
      <c r="A4" s="47" t="s">
        <v>34</v>
      </c>
      <c r="B4" t="s">
        <v>37</v>
      </c>
    </row>
    <row r="5" spans="1:2" ht="12.75">
      <c r="A5" s="47" t="s">
        <v>35</v>
      </c>
      <c r="B5" t="s">
        <v>38</v>
      </c>
    </row>
    <row r="6" ht="12.75">
      <c r="A6" s="47">
        <v>2</v>
      </c>
    </row>
    <row r="7" spans="1:2" ht="12.75">
      <c r="A7" s="47" t="s">
        <v>41</v>
      </c>
      <c r="B7" t="s">
        <v>65</v>
      </c>
    </row>
    <row r="8" spans="1:2" ht="12.75">
      <c r="A8" s="47" t="s">
        <v>42</v>
      </c>
      <c r="B8" t="s">
        <v>66</v>
      </c>
    </row>
    <row r="9" ht="12.75">
      <c r="A9" s="47">
        <v>3</v>
      </c>
    </row>
    <row r="10" spans="1:2" ht="12.75">
      <c r="A10" s="47" t="s">
        <v>45</v>
      </c>
      <c r="B10" t="s">
        <v>47</v>
      </c>
    </row>
    <row r="11" spans="1:2" ht="12.75">
      <c r="A11" s="47" t="s">
        <v>46</v>
      </c>
      <c r="B11" t="s">
        <v>48</v>
      </c>
    </row>
    <row r="13" spans="1:2" ht="12.75">
      <c r="A13" s="47" t="s">
        <v>49</v>
      </c>
      <c r="B13" t="s">
        <v>50</v>
      </c>
    </row>
    <row r="14" ht="12.75">
      <c r="B14" t="s">
        <v>51</v>
      </c>
    </row>
    <row r="15" ht="12.75">
      <c r="B15" t="s">
        <v>52</v>
      </c>
    </row>
    <row r="17" spans="1:14" ht="103.5" customHeight="1">
      <c r="A17" s="69" t="s">
        <v>53</v>
      </c>
      <c r="B17" s="83" t="s">
        <v>57</v>
      </c>
      <c r="C17" s="83"/>
      <c r="D17" s="83"/>
      <c r="E17" s="83"/>
      <c r="F17" s="83"/>
      <c r="G17" s="83"/>
      <c r="H17" s="83"/>
      <c r="I17" s="83"/>
      <c r="J17" s="83"/>
      <c r="K17" s="83"/>
      <c r="L17" s="83"/>
      <c r="M17" s="83"/>
      <c r="N17" s="83"/>
    </row>
  </sheetData>
  <mergeCells count="1">
    <mergeCell ref="B17:N17"/>
  </mergeCells>
  <printOptions/>
  <pageMargins left="0.42" right="0.25" top="0.75" bottom="0.75" header="0.25" footer="0.25"/>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P26"/>
  <sheetViews>
    <sheetView workbookViewId="0" topLeftCell="A1">
      <selection activeCell="G14" sqref="G14"/>
    </sheetView>
  </sheetViews>
  <sheetFormatPr defaultColWidth="9.140625" defaultRowHeight="12.75"/>
  <cols>
    <col min="1" max="1" width="6.7109375" style="1" customWidth="1"/>
    <col min="2" max="2" width="2.28125" style="1" customWidth="1"/>
    <col min="3" max="3" width="8.57421875" style="1" customWidth="1"/>
    <col min="4" max="4" width="23.28125" style="1" customWidth="1"/>
    <col min="5" max="5" width="13.140625" style="1" customWidth="1"/>
    <col min="6" max="6" width="3.421875" style="1" customWidth="1"/>
    <col min="7" max="7" width="13.7109375" style="1" customWidth="1"/>
    <col min="8" max="8" width="4.421875" style="1" customWidth="1"/>
    <col min="9" max="9" width="13.28125" style="1" customWidth="1"/>
    <col min="10" max="10" width="0.5625" style="1" customWidth="1"/>
    <col min="11" max="11" width="13.28125" style="1" customWidth="1"/>
    <col min="12" max="12" width="3.421875" style="1" customWidth="1"/>
    <col min="13" max="13" width="9.8515625" style="1" customWidth="1"/>
    <col min="14" max="14" width="4.421875" style="1" customWidth="1"/>
    <col min="15" max="15" width="13.140625" style="1" customWidth="1"/>
    <col min="16" max="16" width="8.28125" style="1" customWidth="1"/>
    <col min="17" max="16384" width="9.140625" style="1" customWidth="1"/>
  </cols>
  <sheetData>
    <row r="1" spans="1:16" ht="16.5" customHeight="1">
      <c r="A1" s="95"/>
      <c r="B1" s="95"/>
      <c r="C1" s="98" t="s">
        <v>23</v>
      </c>
      <c r="D1" s="98"/>
      <c r="E1" s="98"/>
      <c r="F1" s="98"/>
      <c r="G1" s="98"/>
      <c r="H1" s="98"/>
      <c r="I1" s="98"/>
      <c r="J1" s="49"/>
      <c r="K1" s="98" t="s">
        <v>24</v>
      </c>
      <c r="L1" s="98"/>
      <c r="M1" s="98"/>
      <c r="N1" s="98"/>
      <c r="O1" s="98"/>
      <c r="P1" s="95"/>
    </row>
    <row r="2" spans="1:16" ht="51" customHeight="1">
      <c r="A2" s="95"/>
      <c r="B2" s="95"/>
      <c r="C2" s="50" t="s">
        <v>0</v>
      </c>
      <c r="D2" s="50" t="s">
        <v>1</v>
      </c>
      <c r="E2" s="50" t="s">
        <v>2</v>
      </c>
      <c r="F2" s="51"/>
      <c r="G2" s="50" t="s">
        <v>3</v>
      </c>
      <c r="H2" s="51"/>
      <c r="I2" s="68" t="s">
        <v>18</v>
      </c>
      <c r="J2" s="97"/>
      <c r="K2" s="68" t="s">
        <v>32</v>
      </c>
      <c r="L2" s="51"/>
      <c r="M2" s="50" t="s">
        <v>3</v>
      </c>
      <c r="N2" s="51"/>
      <c r="O2" s="50" t="s">
        <v>19</v>
      </c>
      <c r="P2" s="95"/>
    </row>
    <row r="3" spans="1:16" ht="12.75" customHeight="1">
      <c r="A3" s="95"/>
      <c r="B3" s="106" t="s">
        <v>25</v>
      </c>
      <c r="C3" s="52" t="s">
        <v>58</v>
      </c>
      <c r="D3" s="53" t="s">
        <v>59</v>
      </c>
      <c r="E3" s="54">
        <v>0.1</v>
      </c>
      <c r="F3" s="55" t="s">
        <v>4</v>
      </c>
      <c r="G3" s="55">
        <v>1</v>
      </c>
      <c r="H3" s="55" t="s">
        <v>5</v>
      </c>
      <c r="I3" s="54"/>
      <c r="J3" s="97"/>
      <c r="K3" s="54">
        <v>0.2</v>
      </c>
      <c r="L3" s="55" t="s">
        <v>4</v>
      </c>
      <c r="M3" s="55">
        <v>1</v>
      </c>
      <c r="N3" s="55" t="s">
        <v>5</v>
      </c>
      <c r="O3" s="54"/>
      <c r="P3" s="95"/>
    </row>
    <row r="4" spans="1:16" ht="12.75">
      <c r="A4" s="95"/>
      <c r="B4" s="106"/>
      <c r="C4" s="52" t="s">
        <v>60</v>
      </c>
      <c r="D4" s="53" t="s">
        <v>56</v>
      </c>
      <c r="E4" s="54">
        <v>0.001</v>
      </c>
      <c r="F4" s="55" t="s">
        <v>4</v>
      </c>
      <c r="G4" s="55">
        <v>30</v>
      </c>
      <c r="H4" s="55" t="s">
        <v>5</v>
      </c>
      <c r="I4" s="54"/>
      <c r="J4" s="97"/>
      <c r="K4" s="54">
        <v>0.05</v>
      </c>
      <c r="L4" s="55" t="s">
        <v>4</v>
      </c>
      <c r="M4" s="55">
        <v>15</v>
      </c>
      <c r="N4" s="55" t="s">
        <v>5</v>
      </c>
      <c r="O4" s="54"/>
      <c r="P4" s="95"/>
    </row>
    <row r="5" spans="1:16" ht="12.75">
      <c r="A5" s="95"/>
      <c r="B5" s="106"/>
      <c r="C5" s="1" t="s">
        <v>78</v>
      </c>
      <c r="D5" s="53" t="s">
        <v>79</v>
      </c>
      <c r="E5" s="54">
        <v>0</v>
      </c>
      <c r="F5" s="55" t="s">
        <v>4</v>
      </c>
      <c r="G5" s="55">
        <v>5</v>
      </c>
      <c r="H5" s="55" t="s">
        <v>5</v>
      </c>
      <c r="I5" s="54"/>
      <c r="J5" s="97"/>
      <c r="K5" s="54">
        <v>0</v>
      </c>
      <c r="L5" s="55" t="s">
        <v>4</v>
      </c>
      <c r="M5" s="55">
        <v>0</v>
      </c>
      <c r="N5" s="55" t="s">
        <v>5</v>
      </c>
      <c r="O5" s="54"/>
      <c r="P5" s="95"/>
    </row>
    <row r="6" spans="1:16" ht="12.75">
      <c r="A6" s="95"/>
      <c r="B6" s="106"/>
      <c r="C6" s="52" t="s">
        <v>61</v>
      </c>
      <c r="D6" s="53" t="s">
        <v>62</v>
      </c>
      <c r="E6" s="54">
        <v>0.05</v>
      </c>
      <c r="F6" s="55" t="s">
        <v>4</v>
      </c>
      <c r="G6" s="55">
        <v>0</v>
      </c>
      <c r="H6" s="55" t="s">
        <v>5</v>
      </c>
      <c r="I6" s="54"/>
      <c r="J6" s="97"/>
      <c r="K6" s="54">
        <v>0</v>
      </c>
      <c r="L6" s="55" t="s">
        <v>4</v>
      </c>
      <c r="M6" s="55">
        <v>3</v>
      </c>
      <c r="N6" s="55" t="s">
        <v>5</v>
      </c>
      <c r="O6" s="54"/>
      <c r="P6" s="95"/>
    </row>
    <row r="7" spans="1:16" ht="12.75">
      <c r="A7" s="95"/>
      <c r="B7" s="106"/>
      <c r="C7" s="52" t="s">
        <v>61</v>
      </c>
      <c r="D7" s="53" t="s">
        <v>69</v>
      </c>
      <c r="E7" s="54">
        <v>0</v>
      </c>
      <c r="F7" s="55" t="s">
        <v>4</v>
      </c>
      <c r="G7" s="55">
        <v>4</v>
      </c>
      <c r="H7" s="55" t="s">
        <v>5</v>
      </c>
      <c r="I7" s="54"/>
      <c r="J7" s="97"/>
      <c r="K7" s="54">
        <v>0.05</v>
      </c>
      <c r="L7" s="55" t="s">
        <v>4</v>
      </c>
      <c r="M7" s="55">
        <v>3</v>
      </c>
      <c r="N7" s="55" t="s">
        <v>5</v>
      </c>
      <c r="O7" s="54"/>
      <c r="P7" s="95"/>
    </row>
    <row r="8" spans="1:16" ht="12.75">
      <c r="A8" s="95"/>
      <c r="B8" s="106"/>
      <c r="C8" s="52" t="s">
        <v>63</v>
      </c>
      <c r="D8" s="53" t="s">
        <v>64</v>
      </c>
      <c r="E8" s="54">
        <v>0</v>
      </c>
      <c r="F8" s="55" t="s">
        <v>4</v>
      </c>
      <c r="G8" s="55">
        <v>18</v>
      </c>
      <c r="H8" s="55" t="s">
        <v>5</v>
      </c>
      <c r="I8" s="54"/>
      <c r="J8" s="97"/>
      <c r="K8" s="54">
        <v>0.075</v>
      </c>
      <c r="L8" s="55" t="s">
        <v>4</v>
      </c>
      <c r="M8" s="55">
        <v>10</v>
      </c>
      <c r="N8" s="55" t="s">
        <v>5</v>
      </c>
      <c r="O8" s="54"/>
      <c r="P8" s="95"/>
    </row>
    <row r="9" spans="1:16" ht="12.75">
      <c r="A9" s="95"/>
      <c r="B9" s="106"/>
      <c r="C9" s="52" t="s">
        <v>70</v>
      </c>
      <c r="D9" s="53" t="s">
        <v>71</v>
      </c>
      <c r="E9" s="54">
        <v>0.065</v>
      </c>
      <c r="F9" s="55" t="s">
        <v>4</v>
      </c>
      <c r="G9" s="55">
        <v>4</v>
      </c>
      <c r="H9" s="55" t="s">
        <v>5</v>
      </c>
      <c r="I9" s="54"/>
      <c r="J9" s="97"/>
      <c r="K9" s="54">
        <v>0</v>
      </c>
      <c r="L9" s="55" t="s">
        <v>4</v>
      </c>
      <c r="M9" s="55">
        <v>0</v>
      </c>
      <c r="N9" s="55" t="s">
        <v>5</v>
      </c>
      <c r="O9" s="54"/>
      <c r="P9" s="95"/>
    </row>
    <row r="10" spans="1:16" ht="12.75">
      <c r="A10" s="95"/>
      <c r="B10" s="106"/>
      <c r="C10" s="52" t="s">
        <v>54</v>
      </c>
      <c r="D10" s="53" t="s">
        <v>55</v>
      </c>
      <c r="E10" s="54">
        <v>0.1</v>
      </c>
      <c r="F10" s="55" t="s">
        <v>4</v>
      </c>
      <c r="G10" s="55">
        <v>1</v>
      </c>
      <c r="H10" s="55" t="s">
        <v>5</v>
      </c>
      <c r="I10" s="54"/>
      <c r="J10" s="97"/>
      <c r="K10" s="54">
        <v>0.2</v>
      </c>
      <c r="L10" s="55" t="s">
        <v>4</v>
      </c>
      <c r="M10" s="55">
        <v>1</v>
      </c>
      <c r="N10" s="55" t="s">
        <v>5</v>
      </c>
      <c r="O10" s="54"/>
      <c r="P10" s="95"/>
    </row>
    <row r="11" spans="1:16" ht="12.75">
      <c r="A11" s="95"/>
      <c r="B11" s="106"/>
      <c r="C11" s="52" t="s">
        <v>72</v>
      </c>
      <c r="D11" s="53" t="s">
        <v>73</v>
      </c>
      <c r="E11" s="54">
        <v>0</v>
      </c>
      <c r="F11" s="55" t="s">
        <v>4</v>
      </c>
      <c r="G11" s="55">
        <v>8</v>
      </c>
      <c r="H11" s="55" t="s">
        <v>5</v>
      </c>
      <c r="I11" s="54"/>
      <c r="J11" s="97"/>
      <c r="K11" s="54">
        <v>0</v>
      </c>
      <c r="L11" s="55" t="s">
        <v>4</v>
      </c>
      <c r="M11" s="55">
        <v>5</v>
      </c>
      <c r="N11" s="55" t="s">
        <v>5</v>
      </c>
      <c r="O11" s="54"/>
      <c r="P11" s="95"/>
    </row>
    <row r="12" spans="1:16" ht="12.75">
      <c r="A12" s="95"/>
      <c r="B12" s="106"/>
      <c r="C12" s="52" t="s">
        <v>74</v>
      </c>
      <c r="D12" s="53" t="s">
        <v>76</v>
      </c>
      <c r="E12" s="54">
        <v>0</v>
      </c>
      <c r="F12" s="55" t="s">
        <v>4</v>
      </c>
      <c r="G12" s="55">
        <v>6</v>
      </c>
      <c r="H12" s="55" t="s">
        <v>5</v>
      </c>
      <c r="I12" s="54"/>
      <c r="J12" s="97"/>
      <c r="K12" s="54">
        <v>0</v>
      </c>
      <c r="L12" s="55" t="s">
        <v>4</v>
      </c>
      <c r="M12" s="55">
        <v>4</v>
      </c>
      <c r="N12" s="55" t="s">
        <v>5</v>
      </c>
      <c r="O12" s="54"/>
      <c r="P12" s="95"/>
    </row>
    <row r="13" spans="1:16" ht="12.75">
      <c r="A13" s="95"/>
      <c r="B13" s="106"/>
      <c r="C13" s="52" t="s">
        <v>75</v>
      </c>
      <c r="D13" s="53" t="s">
        <v>77</v>
      </c>
      <c r="E13" s="54">
        <v>0</v>
      </c>
      <c r="F13" s="55" t="s">
        <v>4</v>
      </c>
      <c r="G13" s="55">
        <v>6</v>
      </c>
      <c r="H13" s="55" t="s">
        <v>5</v>
      </c>
      <c r="I13" s="54"/>
      <c r="J13" s="97"/>
      <c r="K13" s="54">
        <v>0</v>
      </c>
      <c r="L13" s="55" t="s">
        <v>4</v>
      </c>
      <c r="M13" s="55">
        <v>4</v>
      </c>
      <c r="N13" s="55" t="s">
        <v>5</v>
      </c>
      <c r="O13" s="54"/>
      <c r="P13" s="95"/>
    </row>
    <row r="14" spans="1:16" ht="12.75">
      <c r="A14" s="95"/>
      <c r="B14" s="106"/>
      <c r="C14" s="52"/>
      <c r="D14" s="53"/>
      <c r="E14" s="54"/>
      <c r="F14" s="55" t="s">
        <v>4</v>
      </c>
      <c r="G14" s="55"/>
      <c r="H14" s="55" t="s">
        <v>5</v>
      </c>
      <c r="I14" s="54"/>
      <c r="J14" s="97"/>
      <c r="K14" s="54"/>
      <c r="L14" s="55" t="s">
        <v>4</v>
      </c>
      <c r="M14" s="55"/>
      <c r="N14" s="55" t="s">
        <v>5</v>
      </c>
      <c r="O14" s="54"/>
      <c r="P14" s="95"/>
    </row>
    <row r="15" spans="1:16" ht="12.75">
      <c r="A15" s="95"/>
      <c r="B15" s="106"/>
      <c r="C15" s="52"/>
      <c r="D15" s="53"/>
      <c r="E15" s="54"/>
      <c r="F15" s="55" t="s">
        <v>4</v>
      </c>
      <c r="G15" s="55"/>
      <c r="H15" s="55" t="s">
        <v>5</v>
      </c>
      <c r="I15" s="54"/>
      <c r="J15" s="97"/>
      <c r="K15" s="54"/>
      <c r="L15" s="55" t="s">
        <v>4</v>
      </c>
      <c r="M15" s="55"/>
      <c r="N15" s="55" t="s">
        <v>5</v>
      </c>
      <c r="O15" s="54"/>
      <c r="P15" s="95"/>
    </row>
    <row r="16" spans="1:16" ht="14.25" customHeight="1">
      <c r="A16" s="95"/>
      <c r="B16" s="96"/>
      <c r="C16" s="84" t="s">
        <v>26</v>
      </c>
      <c r="D16" s="85"/>
      <c r="E16" s="85"/>
      <c r="F16" s="85"/>
      <c r="G16" s="85"/>
      <c r="H16" s="86"/>
      <c r="I16" s="90"/>
      <c r="J16" s="97"/>
      <c r="K16" s="92" t="s">
        <v>26</v>
      </c>
      <c r="L16" s="93"/>
      <c r="M16" s="93"/>
      <c r="N16" s="82"/>
      <c r="O16" s="90"/>
      <c r="P16" s="95"/>
    </row>
    <row r="17" spans="1:16" ht="12.75">
      <c r="A17" s="95"/>
      <c r="B17" s="96"/>
      <c r="C17" s="87" t="s">
        <v>27</v>
      </c>
      <c r="D17" s="88"/>
      <c r="E17" s="88"/>
      <c r="F17" s="88"/>
      <c r="G17" s="88"/>
      <c r="H17" s="89"/>
      <c r="I17" s="108"/>
      <c r="J17" s="97"/>
      <c r="K17" s="92" t="s">
        <v>28</v>
      </c>
      <c r="L17" s="93"/>
      <c r="M17" s="93"/>
      <c r="N17" s="82"/>
      <c r="O17" s="91"/>
      <c r="P17" s="95"/>
    </row>
    <row r="18" spans="1:16" ht="3" customHeight="1">
      <c r="A18" s="95"/>
      <c r="B18" s="96"/>
      <c r="C18" s="94"/>
      <c r="D18" s="94"/>
      <c r="E18" s="94"/>
      <c r="F18" s="94"/>
      <c r="G18" s="94"/>
      <c r="H18" s="94"/>
      <c r="I18" s="94"/>
      <c r="J18" s="97"/>
      <c r="K18" s="94"/>
      <c r="L18" s="94"/>
      <c r="M18" s="94"/>
      <c r="N18" s="94"/>
      <c r="O18" s="94"/>
      <c r="P18" s="95"/>
    </row>
    <row r="19" spans="1:16" ht="12.75">
      <c r="A19" s="95"/>
      <c r="B19" s="96"/>
      <c r="C19" s="81"/>
      <c r="D19" s="81"/>
      <c r="E19" s="98" t="s">
        <v>39</v>
      </c>
      <c r="F19" s="98"/>
      <c r="G19" s="98"/>
      <c r="H19" s="98"/>
      <c r="I19" s="98"/>
      <c r="J19" s="97"/>
      <c r="K19" s="98" t="s">
        <v>40</v>
      </c>
      <c r="L19" s="98"/>
      <c r="M19" s="98"/>
      <c r="N19" s="98"/>
      <c r="O19" s="98"/>
      <c r="P19" s="95"/>
    </row>
    <row r="20" spans="1:16" ht="66" customHeight="1" thickBot="1">
      <c r="A20" s="95"/>
      <c r="B20" s="99" t="s">
        <v>29</v>
      </c>
      <c r="C20" s="100" t="s">
        <v>14</v>
      </c>
      <c r="D20" s="101"/>
      <c r="E20" s="65" t="s">
        <v>67</v>
      </c>
      <c r="F20" s="66"/>
      <c r="G20" s="65" t="s">
        <v>7</v>
      </c>
      <c r="H20" s="66"/>
      <c r="I20" s="60" t="s">
        <v>8</v>
      </c>
      <c r="J20" s="97"/>
      <c r="K20" s="71" t="s">
        <v>68</v>
      </c>
      <c r="L20" s="66"/>
      <c r="M20" s="65" t="s">
        <v>9</v>
      </c>
      <c r="N20" s="66"/>
      <c r="O20" s="65" t="s">
        <v>10</v>
      </c>
      <c r="P20" s="95"/>
    </row>
    <row r="21" spans="1:16" ht="13.5" thickBot="1">
      <c r="A21" s="95"/>
      <c r="B21" s="99"/>
      <c r="C21" s="102"/>
      <c r="D21" s="103"/>
      <c r="E21" s="76">
        <v>24</v>
      </c>
      <c r="F21" s="70" t="s">
        <v>4</v>
      </c>
      <c r="G21" s="58"/>
      <c r="H21" s="57" t="s">
        <v>5</v>
      </c>
      <c r="I21" s="59"/>
      <c r="J21" s="97"/>
      <c r="K21" s="75">
        <v>0.083</v>
      </c>
      <c r="L21" s="70" t="s">
        <v>4</v>
      </c>
      <c r="M21" s="59"/>
      <c r="N21" s="57" t="s">
        <v>5</v>
      </c>
      <c r="O21" s="59"/>
      <c r="P21" s="95"/>
    </row>
    <row r="22" spans="1:16" ht="3" customHeight="1">
      <c r="A22" s="95"/>
      <c r="B22" s="64"/>
      <c r="C22" s="80"/>
      <c r="D22" s="80"/>
      <c r="E22" s="80"/>
      <c r="F22" s="80"/>
      <c r="G22" s="80"/>
      <c r="H22" s="80"/>
      <c r="I22" s="80"/>
      <c r="J22" s="97"/>
      <c r="K22" s="107"/>
      <c r="L22" s="107"/>
      <c r="M22" s="107"/>
      <c r="N22" s="107"/>
      <c r="O22" s="107"/>
      <c r="P22" s="95"/>
    </row>
    <row r="23" spans="1:16" ht="12.75">
      <c r="A23" s="95"/>
      <c r="C23" s="81"/>
      <c r="D23" s="81"/>
      <c r="E23" s="98" t="s">
        <v>43</v>
      </c>
      <c r="F23" s="98"/>
      <c r="G23" s="98"/>
      <c r="H23" s="98"/>
      <c r="I23" s="98"/>
      <c r="J23" s="97"/>
      <c r="K23" s="98" t="s">
        <v>44</v>
      </c>
      <c r="L23" s="98"/>
      <c r="M23" s="98"/>
      <c r="N23" s="98"/>
      <c r="O23" s="98"/>
      <c r="P23" s="95"/>
    </row>
    <row r="24" spans="1:16" ht="53.25" customHeight="1" thickBot="1">
      <c r="A24" s="95"/>
      <c r="B24" s="99" t="s">
        <v>30</v>
      </c>
      <c r="C24" s="104" t="s">
        <v>15</v>
      </c>
      <c r="D24" s="101"/>
      <c r="E24" s="60" t="s">
        <v>8</v>
      </c>
      <c r="F24" s="56"/>
      <c r="G24" s="60" t="s">
        <v>10</v>
      </c>
      <c r="H24" s="56"/>
      <c r="I24" s="60" t="s">
        <v>12</v>
      </c>
      <c r="J24" s="97"/>
      <c r="K24" s="60" t="s">
        <v>12</v>
      </c>
      <c r="L24" s="56"/>
      <c r="M24" s="71" t="s">
        <v>31</v>
      </c>
      <c r="N24" s="56"/>
      <c r="O24" s="60" t="s">
        <v>13</v>
      </c>
      <c r="P24" s="95"/>
    </row>
    <row r="25" spans="1:16" ht="13.5" thickBot="1">
      <c r="A25" s="95"/>
      <c r="B25" s="99"/>
      <c r="C25" s="103"/>
      <c r="D25" s="105"/>
      <c r="E25" s="61"/>
      <c r="F25" s="55" t="s">
        <v>11</v>
      </c>
      <c r="G25" s="62"/>
      <c r="H25" s="55" t="s">
        <v>5</v>
      </c>
      <c r="I25" s="62"/>
      <c r="J25" s="97"/>
      <c r="K25" s="67"/>
      <c r="L25" s="72" t="s">
        <v>4</v>
      </c>
      <c r="M25" s="74">
        <v>0.2</v>
      </c>
      <c r="N25" s="73" t="s">
        <v>5</v>
      </c>
      <c r="O25" s="63"/>
      <c r="P25" s="95"/>
    </row>
    <row r="26" spans="1:16" ht="16.5" customHeight="1">
      <c r="A26" s="95"/>
      <c r="B26" s="95"/>
      <c r="C26" s="95"/>
      <c r="D26" s="95"/>
      <c r="E26" s="95"/>
      <c r="F26" s="95"/>
      <c r="G26" s="95"/>
      <c r="H26" s="95"/>
      <c r="I26" s="95"/>
      <c r="J26" s="95"/>
      <c r="K26" s="95"/>
      <c r="L26" s="95"/>
      <c r="M26" s="95"/>
      <c r="N26" s="95"/>
      <c r="O26" s="95"/>
      <c r="P26" s="95"/>
    </row>
  </sheetData>
  <mergeCells count="29">
    <mergeCell ref="P1:P26"/>
    <mergeCell ref="B26:O26"/>
    <mergeCell ref="B3:B15"/>
    <mergeCell ref="E19:I19"/>
    <mergeCell ref="K19:O19"/>
    <mergeCell ref="C1:I1"/>
    <mergeCell ref="K1:O1"/>
    <mergeCell ref="K23:O23"/>
    <mergeCell ref="K22:O22"/>
    <mergeCell ref="I16:I17"/>
    <mergeCell ref="A1:A26"/>
    <mergeCell ref="B1:B2"/>
    <mergeCell ref="B16:B19"/>
    <mergeCell ref="J2:J25"/>
    <mergeCell ref="E23:I23"/>
    <mergeCell ref="C23:D23"/>
    <mergeCell ref="B24:B25"/>
    <mergeCell ref="B20:B21"/>
    <mergeCell ref="C20:D21"/>
    <mergeCell ref="C24:D25"/>
    <mergeCell ref="C22:I22"/>
    <mergeCell ref="C19:D19"/>
    <mergeCell ref="C18:I18"/>
    <mergeCell ref="K18:O18"/>
    <mergeCell ref="C16:H16"/>
    <mergeCell ref="C17:H17"/>
    <mergeCell ref="O16:O17"/>
    <mergeCell ref="K16:N16"/>
    <mergeCell ref="K17:N17"/>
  </mergeCells>
  <printOptions/>
  <pageMargins left="0.2" right="0.53" top="1.12" bottom="0.2" header="0.56" footer="0.53"/>
  <pageSetup horizontalDpi="600" verticalDpi="600" orientation="landscape" r:id="rId2"/>
  <headerFooter alignWithMargins="0">
    <oddHeader>&amp;C&amp;"Arial,Bold"&amp;12Fire Alarm System Secondary Power Supply Battery-set Calculation Worksheet</oddHeader>
  </headerFooter>
  <drawing r:id="rId1"/>
</worksheet>
</file>

<file path=xl/worksheets/sheet3.xml><?xml version="1.0" encoding="utf-8"?>
<worksheet xmlns="http://schemas.openxmlformats.org/spreadsheetml/2006/main" xmlns:r="http://schemas.openxmlformats.org/officeDocument/2006/relationships">
  <dimension ref="A1:O30"/>
  <sheetViews>
    <sheetView workbookViewId="0" topLeftCell="C1">
      <selection activeCell="C8" sqref="C8"/>
    </sheetView>
  </sheetViews>
  <sheetFormatPr defaultColWidth="9.140625" defaultRowHeight="12.75"/>
  <cols>
    <col min="1" max="1" width="8.28125" style="1" customWidth="1"/>
    <col min="2" max="2" width="8.57421875" style="1" customWidth="1"/>
    <col min="3" max="3" width="23.28125" style="1" customWidth="1"/>
    <col min="4" max="4" width="13.140625" style="1" customWidth="1"/>
    <col min="5" max="5" width="3.421875" style="1" customWidth="1"/>
    <col min="6" max="6" width="13.7109375" style="1" customWidth="1"/>
    <col min="7" max="7" width="4.28125" style="1" customWidth="1"/>
    <col min="8" max="8" width="13.28125" style="1" customWidth="1"/>
    <col min="9" max="9" width="0.42578125" style="1" customWidth="1"/>
    <col min="10" max="10" width="13.28125" style="1" customWidth="1"/>
    <col min="11" max="11" width="3.421875" style="1" customWidth="1"/>
    <col min="12" max="12" width="9.8515625" style="1" customWidth="1"/>
    <col min="13" max="13" width="4.140625" style="1" customWidth="1"/>
    <col min="14" max="14" width="13.140625" style="1" customWidth="1"/>
    <col min="15" max="15" width="8.28125" style="1" customWidth="1"/>
    <col min="16" max="16384" width="9.140625" style="1" customWidth="1"/>
  </cols>
  <sheetData>
    <row r="1" spans="1:15" ht="16.5" customHeight="1" thickBot="1">
      <c r="A1" s="95"/>
      <c r="B1" s="125"/>
      <c r="C1" s="125"/>
      <c r="D1" s="125"/>
      <c r="E1" s="125"/>
      <c r="F1" s="125"/>
      <c r="G1" s="125"/>
      <c r="H1" s="125"/>
      <c r="I1" s="125"/>
      <c r="J1" s="125"/>
      <c r="K1" s="125"/>
      <c r="L1" s="125"/>
      <c r="M1" s="125"/>
      <c r="N1" s="125"/>
      <c r="O1" s="95"/>
    </row>
    <row r="2" spans="1:15" ht="51">
      <c r="A2" s="95"/>
      <c r="B2" s="31" t="s">
        <v>0</v>
      </c>
      <c r="C2" s="32" t="s">
        <v>1</v>
      </c>
      <c r="D2" s="32" t="s">
        <v>2</v>
      </c>
      <c r="E2" s="33"/>
      <c r="F2" s="32" t="s">
        <v>3</v>
      </c>
      <c r="G2" s="32"/>
      <c r="H2" s="32" t="s">
        <v>18</v>
      </c>
      <c r="I2" s="33"/>
      <c r="J2" s="32" t="s">
        <v>6</v>
      </c>
      <c r="K2" s="33"/>
      <c r="L2" s="32" t="s">
        <v>3</v>
      </c>
      <c r="M2" s="33"/>
      <c r="N2" s="34" t="s">
        <v>19</v>
      </c>
      <c r="O2" s="95"/>
    </row>
    <row r="3" spans="1:15" ht="12.75">
      <c r="A3" s="95"/>
      <c r="B3" s="35" t="str">
        <f>'Data Entry'!C3</f>
        <v>FACU</v>
      </c>
      <c r="C3" s="4" t="str">
        <f>'Data Entry'!D3</f>
        <v>Fire Alarm Control Unit</v>
      </c>
      <c r="D3" s="5">
        <f>'Data Entry'!E3</f>
        <v>0.1</v>
      </c>
      <c r="E3" s="3" t="s">
        <v>4</v>
      </c>
      <c r="F3" s="7">
        <f>'Data Entry'!G3</f>
        <v>1</v>
      </c>
      <c r="G3" s="3" t="s">
        <v>5</v>
      </c>
      <c r="H3" s="2"/>
      <c r="I3" s="3"/>
      <c r="J3" s="5">
        <f>'Data Entry'!K3</f>
        <v>0.2</v>
      </c>
      <c r="K3" s="3" t="s">
        <v>4</v>
      </c>
      <c r="L3" s="7">
        <f>'Data Entry'!M3</f>
        <v>1</v>
      </c>
      <c r="M3" s="3" t="s">
        <v>5</v>
      </c>
      <c r="N3" s="36"/>
      <c r="O3" s="95"/>
    </row>
    <row r="4" spans="1:15" ht="12.75">
      <c r="A4" s="95"/>
      <c r="B4" s="35" t="str">
        <f>'Data Entry'!C4</f>
        <v>SD</v>
      </c>
      <c r="C4" s="4" t="str">
        <f>'Data Entry'!D4</f>
        <v>Smoke Detector</v>
      </c>
      <c r="D4" s="5">
        <f>'Data Entry'!E4</f>
        <v>0.001</v>
      </c>
      <c r="E4" s="3" t="s">
        <v>4</v>
      </c>
      <c r="F4" s="7">
        <v>20</v>
      </c>
      <c r="G4" s="3" t="s">
        <v>5</v>
      </c>
      <c r="H4" s="2"/>
      <c r="I4" s="3"/>
      <c r="J4" s="5">
        <f>'Data Entry'!K4</f>
        <v>0.05</v>
      </c>
      <c r="K4" s="3" t="s">
        <v>4</v>
      </c>
      <c r="L4" s="7">
        <v>20</v>
      </c>
      <c r="M4" s="3" t="s">
        <v>5</v>
      </c>
      <c r="N4" s="36"/>
      <c r="O4" s="95"/>
    </row>
    <row r="5" spans="1:15" ht="12.75">
      <c r="A5" s="95"/>
      <c r="B5" s="35" t="str">
        <f>'Data Entry'!C6</f>
        <v>RLY</v>
      </c>
      <c r="C5" s="1" t="s">
        <v>80</v>
      </c>
      <c r="D5" s="5">
        <f>'Data Entry'!E5</f>
        <v>0</v>
      </c>
      <c r="E5" s="3" t="s">
        <v>4</v>
      </c>
      <c r="F5" s="7">
        <v>6</v>
      </c>
      <c r="G5" s="3" t="s">
        <v>5</v>
      </c>
      <c r="H5" s="2"/>
      <c r="I5" s="3"/>
      <c r="J5" s="5">
        <f>'Data Entry'!K5</f>
        <v>0</v>
      </c>
      <c r="K5" s="3" t="s">
        <v>4</v>
      </c>
      <c r="L5" s="7">
        <v>6</v>
      </c>
      <c r="M5" s="3" t="s">
        <v>5</v>
      </c>
      <c r="N5" s="36"/>
      <c r="O5" s="95"/>
    </row>
    <row r="6" spans="1:15" ht="12.75">
      <c r="A6" s="95"/>
      <c r="B6" s="35" t="str">
        <f>'Data Entry'!C7</f>
        <v>RLY</v>
      </c>
      <c r="C6" s="4" t="str">
        <f>'Data Entry'!D6</f>
        <v>Relay (failsafe)</v>
      </c>
      <c r="D6" s="5">
        <f>'Data Entry'!E6</f>
        <v>0.05</v>
      </c>
      <c r="E6" s="3" t="s">
        <v>4</v>
      </c>
      <c r="F6" s="7">
        <f>'Data Entry'!G6</f>
        <v>0</v>
      </c>
      <c r="G6" s="3" t="s">
        <v>5</v>
      </c>
      <c r="H6" s="2"/>
      <c r="I6" s="3"/>
      <c r="J6" s="5">
        <f>'Data Entry'!K6</f>
        <v>0</v>
      </c>
      <c r="K6" s="3" t="s">
        <v>4</v>
      </c>
      <c r="L6" s="7">
        <v>1</v>
      </c>
      <c r="M6" s="3" t="s">
        <v>5</v>
      </c>
      <c r="N6" s="36"/>
      <c r="O6" s="95"/>
    </row>
    <row r="7" spans="1:15" ht="12.75">
      <c r="A7" s="95"/>
      <c r="B7" s="35" t="str">
        <f>'Data Entry'!C8</f>
        <v>HS</v>
      </c>
      <c r="C7" s="4" t="str">
        <f>'Data Entry'!D7</f>
        <v>Relay (not failsafe)</v>
      </c>
      <c r="D7" s="5">
        <f>'Data Entry'!E7</f>
        <v>0</v>
      </c>
      <c r="E7" s="3" t="s">
        <v>4</v>
      </c>
      <c r="F7" s="7">
        <v>15</v>
      </c>
      <c r="G7" s="3" t="s">
        <v>5</v>
      </c>
      <c r="H7" s="2"/>
      <c r="I7" s="3"/>
      <c r="J7" s="5">
        <f>'Data Entry'!K7</f>
        <v>0.05</v>
      </c>
      <c r="K7" s="3" t="s">
        <v>4</v>
      </c>
      <c r="L7" s="7">
        <v>15</v>
      </c>
      <c r="M7" s="3" t="s">
        <v>5</v>
      </c>
      <c r="N7" s="36"/>
      <c r="O7" s="95"/>
    </row>
    <row r="8" spans="1:15" ht="12.75">
      <c r="A8" s="95"/>
      <c r="B8" s="35" t="str">
        <f>'Data Entry'!C9</f>
        <v>DH</v>
      </c>
      <c r="C8" s="4" t="str">
        <f>'Data Entry'!D8</f>
        <v>Horn-Strobe</v>
      </c>
      <c r="D8" s="5">
        <f>'Data Entry'!E8</f>
        <v>0</v>
      </c>
      <c r="E8" s="3" t="s">
        <v>4</v>
      </c>
      <c r="F8" s="7">
        <f>'Data Entry'!G8</f>
        <v>18</v>
      </c>
      <c r="G8" s="3" t="s">
        <v>5</v>
      </c>
      <c r="H8" s="2"/>
      <c r="I8" s="3"/>
      <c r="J8" s="5">
        <f>'Data Entry'!K8</f>
        <v>0.075</v>
      </c>
      <c r="K8" s="3" t="s">
        <v>4</v>
      </c>
      <c r="L8" s="7">
        <f>'Data Entry'!M8</f>
        <v>10</v>
      </c>
      <c r="M8" s="3" t="s">
        <v>5</v>
      </c>
      <c r="N8" s="36"/>
      <c r="O8" s="95"/>
    </row>
    <row r="9" spans="1:15" ht="12.75">
      <c r="A9" s="95"/>
      <c r="B9" s="35" t="str">
        <f>'Data Entry'!C10</f>
        <v>ANN</v>
      </c>
      <c r="C9" s="4" t="str">
        <f>'Data Entry'!D9</f>
        <v>Door Holder</v>
      </c>
      <c r="D9" s="5">
        <f>'Data Entry'!E9</f>
        <v>0.065</v>
      </c>
      <c r="E9" s="3" t="s">
        <v>4</v>
      </c>
      <c r="F9" s="7">
        <f>'Data Entry'!G9</f>
        <v>4</v>
      </c>
      <c r="G9" s="3" t="s">
        <v>5</v>
      </c>
      <c r="H9" s="2"/>
      <c r="I9" s="3"/>
      <c r="J9" s="5">
        <f>'Data Entry'!K9</f>
        <v>0</v>
      </c>
      <c r="K9" s="3" t="s">
        <v>4</v>
      </c>
      <c r="L9" s="7">
        <f>'Data Entry'!M9</f>
        <v>0</v>
      </c>
      <c r="M9" s="3" t="s">
        <v>5</v>
      </c>
      <c r="N9" s="36"/>
      <c r="O9" s="95"/>
    </row>
    <row r="10" spans="1:15" ht="12.75">
      <c r="A10" s="95"/>
      <c r="B10" s="35" t="e">
        <f>'Data Entry'!#REF!</f>
        <v>#REF!</v>
      </c>
      <c r="C10" s="4" t="str">
        <f>'Data Entry'!D10</f>
        <v>Annunciator</v>
      </c>
      <c r="D10" s="5">
        <f>'Data Entry'!E10</f>
        <v>0.1</v>
      </c>
      <c r="E10" s="3" t="s">
        <v>4</v>
      </c>
      <c r="F10" s="7">
        <f>'Data Entry'!G10</f>
        <v>1</v>
      </c>
      <c r="G10" s="3" t="s">
        <v>5</v>
      </c>
      <c r="H10" s="2"/>
      <c r="I10" s="3"/>
      <c r="J10" s="5">
        <f>'Data Entry'!K10</f>
        <v>0.2</v>
      </c>
      <c r="K10" s="3" t="s">
        <v>4</v>
      </c>
      <c r="L10" s="7">
        <f>'Data Entry'!M10</f>
        <v>1</v>
      </c>
      <c r="M10" s="3" t="s">
        <v>5</v>
      </c>
      <c r="N10" s="36"/>
      <c r="O10" s="95"/>
    </row>
    <row r="11" spans="1:15" ht="12.75">
      <c r="A11" s="95"/>
      <c r="B11" s="35" t="str">
        <f>'Data Entry'!C11</f>
        <v>MS</v>
      </c>
      <c r="C11" s="4" t="str">
        <f>'Data Entry'!D11</f>
        <v>Manual Station</v>
      </c>
      <c r="D11" s="5">
        <f>'Data Entry'!E11</f>
        <v>0</v>
      </c>
      <c r="E11" s="3" t="s">
        <v>4</v>
      </c>
      <c r="F11" s="7">
        <f>'Data Entry'!G11</f>
        <v>8</v>
      </c>
      <c r="G11" s="3" t="s">
        <v>5</v>
      </c>
      <c r="H11" s="2"/>
      <c r="I11" s="3"/>
      <c r="J11" s="5">
        <f>'Data Entry'!K11</f>
        <v>0</v>
      </c>
      <c r="K11" s="3" t="s">
        <v>4</v>
      </c>
      <c r="L11" s="7">
        <f>'Data Entry'!M11</f>
        <v>5</v>
      </c>
      <c r="M11" s="3" t="s">
        <v>5</v>
      </c>
      <c r="N11" s="36"/>
      <c r="O11" s="95"/>
    </row>
    <row r="12" spans="1:15" ht="12.75">
      <c r="A12" s="95"/>
      <c r="B12" s="35" t="str">
        <f>'Data Entry'!C12</f>
        <v>WF</v>
      </c>
      <c r="C12" s="4" t="str">
        <f>'Data Entry'!D12</f>
        <v>Waterflow Switch</v>
      </c>
      <c r="D12" s="5">
        <f>'Data Entry'!E12</f>
        <v>0</v>
      </c>
      <c r="E12" s="3" t="s">
        <v>4</v>
      </c>
      <c r="F12" s="7">
        <f>'Data Entry'!G12</f>
        <v>6</v>
      </c>
      <c r="G12" s="3" t="s">
        <v>5</v>
      </c>
      <c r="H12" s="2"/>
      <c r="I12" s="3"/>
      <c r="J12" s="5">
        <f>'Data Entry'!K12</f>
        <v>0</v>
      </c>
      <c r="K12" s="3" t="s">
        <v>4</v>
      </c>
      <c r="L12" s="7">
        <f>'Data Entry'!M12</f>
        <v>4</v>
      </c>
      <c r="M12" s="3" t="s">
        <v>5</v>
      </c>
      <c r="N12" s="36"/>
      <c r="O12" s="95"/>
    </row>
    <row r="13" spans="1:15" ht="12.75">
      <c r="A13" s="95"/>
      <c r="B13" s="35" t="str">
        <f>'Data Entry'!C13</f>
        <v>TS</v>
      </c>
      <c r="C13" s="4" t="str">
        <f>'Data Entry'!D13</f>
        <v>Tamper Switch</v>
      </c>
      <c r="D13" s="5">
        <f>'Data Entry'!E13</f>
        <v>0</v>
      </c>
      <c r="E13" s="3" t="s">
        <v>4</v>
      </c>
      <c r="F13" s="7">
        <f>'Data Entry'!G13</f>
        <v>6</v>
      </c>
      <c r="G13" s="3" t="s">
        <v>5</v>
      </c>
      <c r="H13" s="2"/>
      <c r="I13" s="3"/>
      <c r="J13" s="5">
        <f>'Data Entry'!K13</f>
        <v>0</v>
      </c>
      <c r="K13" s="3" t="s">
        <v>4</v>
      </c>
      <c r="L13" s="7">
        <f>'Data Entry'!M13</f>
        <v>4</v>
      </c>
      <c r="M13" s="3" t="s">
        <v>5</v>
      </c>
      <c r="N13" s="36"/>
      <c r="O13" s="95"/>
    </row>
    <row r="14" spans="1:15" ht="12.75">
      <c r="A14" s="95"/>
      <c r="B14" s="35">
        <f>'Data Entry'!C14</f>
        <v>0</v>
      </c>
      <c r="C14" s="4">
        <f>'Data Entry'!D14</f>
        <v>0</v>
      </c>
      <c r="D14" s="5">
        <f>'Data Entry'!E14</f>
        <v>0</v>
      </c>
      <c r="E14" s="3" t="s">
        <v>4</v>
      </c>
      <c r="F14" s="7">
        <f>'Data Entry'!G14</f>
        <v>0</v>
      </c>
      <c r="G14" s="3" t="s">
        <v>5</v>
      </c>
      <c r="H14" s="2"/>
      <c r="I14" s="3"/>
      <c r="J14" s="5">
        <f>'Data Entry'!K14</f>
        <v>0</v>
      </c>
      <c r="K14" s="3" t="s">
        <v>4</v>
      </c>
      <c r="L14" s="7">
        <f>'Data Entry'!M14</f>
        <v>0</v>
      </c>
      <c r="M14" s="3" t="s">
        <v>5</v>
      </c>
      <c r="N14" s="36"/>
      <c r="O14" s="95"/>
    </row>
    <row r="15" spans="1:15" ht="12.75">
      <c r="A15" s="95"/>
      <c r="B15" s="35">
        <f>'Data Entry'!C15</f>
        <v>0</v>
      </c>
      <c r="C15" s="4">
        <f>'Data Entry'!D15</f>
        <v>0</v>
      </c>
      <c r="D15" s="5">
        <f>'Data Entry'!E15</f>
        <v>0</v>
      </c>
      <c r="E15" s="3" t="s">
        <v>4</v>
      </c>
      <c r="F15" s="7">
        <f>'Data Entry'!G15</f>
        <v>0</v>
      </c>
      <c r="G15" s="3" t="s">
        <v>5</v>
      </c>
      <c r="H15" s="2"/>
      <c r="I15" s="3"/>
      <c r="J15" s="5">
        <f>'Data Entry'!K15</f>
        <v>0</v>
      </c>
      <c r="K15" s="3" t="s">
        <v>4</v>
      </c>
      <c r="L15" s="7">
        <f>'Data Entry'!M15</f>
        <v>0</v>
      </c>
      <c r="M15" s="3" t="s">
        <v>5</v>
      </c>
      <c r="N15" s="36"/>
      <c r="O15" s="95"/>
    </row>
    <row r="16" spans="1:15" ht="12.75">
      <c r="A16" s="95"/>
      <c r="B16" s="110" t="s">
        <v>20</v>
      </c>
      <c r="C16" s="111"/>
      <c r="D16" s="111"/>
      <c r="E16" s="111"/>
      <c r="F16" s="111"/>
      <c r="G16" s="112"/>
      <c r="H16" s="126"/>
      <c r="I16" s="131"/>
      <c r="J16" s="133" t="s">
        <v>21</v>
      </c>
      <c r="K16" s="134"/>
      <c r="L16" s="134"/>
      <c r="M16" s="135"/>
      <c r="N16" s="129"/>
      <c r="O16" s="95"/>
    </row>
    <row r="17" spans="1:15" ht="13.5" thickBot="1">
      <c r="A17" s="95"/>
      <c r="B17" s="113"/>
      <c r="C17" s="114"/>
      <c r="D17" s="114"/>
      <c r="E17" s="114"/>
      <c r="F17" s="114"/>
      <c r="G17" s="115"/>
      <c r="H17" s="127"/>
      <c r="I17" s="132"/>
      <c r="J17" s="136"/>
      <c r="K17" s="137"/>
      <c r="L17" s="137"/>
      <c r="M17" s="138"/>
      <c r="N17" s="130"/>
      <c r="O17" s="95"/>
    </row>
    <row r="18" spans="1:15" ht="13.5" thickBot="1">
      <c r="A18" s="95"/>
      <c r="B18" s="128"/>
      <c r="C18" s="128"/>
      <c r="D18" s="128"/>
      <c r="E18" s="128"/>
      <c r="F18" s="128"/>
      <c r="G18" s="128"/>
      <c r="H18" s="128"/>
      <c r="I18" s="128"/>
      <c r="J18" s="128"/>
      <c r="K18" s="128"/>
      <c r="L18" s="128"/>
      <c r="M18" s="128"/>
      <c r="N18" s="128"/>
      <c r="O18" s="95"/>
    </row>
    <row r="19" spans="1:15" ht="66" customHeight="1">
      <c r="A19" s="95"/>
      <c r="B19" s="116" t="s">
        <v>22</v>
      </c>
      <c r="C19" s="117"/>
      <c r="D19" s="37" t="s">
        <v>67</v>
      </c>
      <c r="E19" s="38"/>
      <c r="F19" s="37" t="s">
        <v>7</v>
      </c>
      <c r="G19" s="38"/>
      <c r="H19" s="120" t="s">
        <v>8</v>
      </c>
      <c r="I19" s="121"/>
      <c r="J19" s="37" t="s">
        <v>68</v>
      </c>
      <c r="K19" s="38"/>
      <c r="L19" s="37" t="s">
        <v>9</v>
      </c>
      <c r="M19" s="38"/>
      <c r="N19" s="39" t="s">
        <v>10</v>
      </c>
      <c r="O19" s="95"/>
    </row>
    <row r="20" spans="1:15" ht="13.5" thickBot="1">
      <c r="A20" s="95"/>
      <c r="B20" s="118"/>
      <c r="C20" s="119"/>
      <c r="D20" s="17">
        <f>'Data Entry'!E21</f>
        <v>24</v>
      </c>
      <c r="E20" s="40" t="s">
        <v>4</v>
      </c>
      <c r="F20" s="41"/>
      <c r="G20" s="42" t="s">
        <v>5</v>
      </c>
      <c r="H20" s="122"/>
      <c r="I20" s="123"/>
      <c r="J20" s="43">
        <f>'Data Entry'!K21</f>
        <v>0.083</v>
      </c>
      <c r="K20" s="40" t="s">
        <v>4</v>
      </c>
      <c r="L20" s="41"/>
      <c r="M20" s="40" t="s">
        <v>5</v>
      </c>
      <c r="N20" s="44"/>
      <c r="O20" s="95"/>
    </row>
    <row r="21" spans="1:15" ht="13.5" thickBot="1">
      <c r="A21" s="95"/>
      <c r="B21" s="128"/>
      <c r="C21" s="128"/>
      <c r="D21" s="128"/>
      <c r="E21" s="128"/>
      <c r="F21" s="128"/>
      <c r="G21" s="128"/>
      <c r="H21" s="128"/>
      <c r="I21" s="128"/>
      <c r="J21" s="128"/>
      <c r="K21" s="128"/>
      <c r="L21" s="128"/>
      <c r="M21" s="128"/>
      <c r="N21" s="128"/>
      <c r="O21" s="95"/>
    </row>
    <row r="22" spans="1:15" ht="53.25" customHeight="1">
      <c r="A22" s="95"/>
      <c r="B22" s="116" t="s">
        <v>15</v>
      </c>
      <c r="C22" s="117"/>
      <c r="D22" s="32" t="s">
        <v>8</v>
      </c>
      <c r="E22" s="38"/>
      <c r="F22" s="32" t="s">
        <v>10</v>
      </c>
      <c r="G22" s="38"/>
      <c r="H22" s="120" t="s">
        <v>12</v>
      </c>
      <c r="I22" s="121"/>
      <c r="J22" s="32" t="s">
        <v>12</v>
      </c>
      <c r="K22" s="38"/>
      <c r="L22" s="32" t="s">
        <v>17</v>
      </c>
      <c r="M22" s="38"/>
      <c r="N22" s="34" t="s">
        <v>13</v>
      </c>
      <c r="O22" s="95"/>
    </row>
    <row r="23" spans="1:15" ht="13.5" thickBot="1">
      <c r="A23" s="95"/>
      <c r="B23" s="118"/>
      <c r="C23" s="119"/>
      <c r="D23" s="45"/>
      <c r="E23" s="40" t="s">
        <v>11</v>
      </c>
      <c r="F23" s="41"/>
      <c r="G23" s="42" t="s">
        <v>5</v>
      </c>
      <c r="H23" s="122"/>
      <c r="I23" s="123"/>
      <c r="J23" s="41"/>
      <c r="K23" s="40" t="s">
        <v>11</v>
      </c>
      <c r="L23" s="25">
        <f>'Data Entry'!M25</f>
        <v>0.2</v>
      </c>
      <c r="M23" s="40" t="s">
        <v>5</v>
      </c>
      <c r="N23" s="46"/>
      <c r="O23" s="95"/>
    </row>
    <row r="24" spans="1:15" ht="16.5" customHeight="1">
      <c r="A24" s="95"/>
      <c r="B24" s="124"/>
      <c r="C24" s="124"/>
      <c r="D24" s="124"/>
      <c r="E24" s="124"/>
      <c r="F24" s="124"/>
      <c r="G24" s="124"/>
      <c r="H24" s="124"/>
      <c r="I24" s="124"/>
      <c r="J24" s="124"/>
      <c r="K24" s="124"/>
      <c r="L24" s="124"/>
      <c r="M24" s="124"/>
      <c r="N24" s="124"/>
      <c r="O24" s="95"/>
    </row>
    <row r="25" spans="1:15" ht="12.75">
      <c r="A25" s="48"/>
      <c r="B25" s="48"/>
      <c r="C25" s="48"/>
      <c r="D25" s="48"/>
      <c r="E25" s="48"/>
      <c r="F25" s="48"/>
      <c r="G25" s="48"/>
      <c r="H25" s="48"/>
      <c r="I25" s="48"/>
      <c r="J25" s="48"/>
      <c r="K25" s="48"/>
      <c r="L25" s="48"/>
      <c r="M25" s="48"/>
      <c r="N25" s="48"/>
      <c r="O25" s="109"/>
    </row>
    <row r="26" spans="1:15" ht="12.75">
      <c r="A26" s="48"/>
      <c r="B26" s="48"/>
      <c r="C26" s="48"/>
      <c r="D26" s="48"/>
      <c r="E26" s="48"/>
      <c r="F26" s="48"/>
      <c r="G26" s="48"/>
      <c r="H26" s="48"/>
      <c r="I26" s="48"/>
      <c r="J26" s="48"/>
      <c r="K26" s="48"/>
      <c r="L26" s="48"/>
      <c r="M26" s="48"/>
      <c r="N26" s="48"/>
      <c r="O26" s="109"/>
    </row>
    <row r="27" spans="1:15" ht="12.75">
      <c r="A27" s="48"/>
      <c r="B27" s="48"/>
      <c r="C27" s="48"/>
      <c r="D27" s="48"/>
      <c r="E27" s="48"/>
      <c r="F27" s="48"/>
      <c r="G27" s="48"/>
      <c r="H27" s="48"/>
      <c r="I27" s="48"/>
      <c r="J27" s="48"/>
      <c r="K27" s="48"/>
      <c r="L27" s="48"/>
      <c r="M27" s="48"/>
      <c r="N27" s="48"/>
      <c r="O27" s="109"/>
    </row>
    <row r="28" spans="1:15" ht="12.75">
      <c r="A28" s="48"/>
      <c r="B28" s="48"/>
      <c r="C28" s="48"/>
      <c r="D28" s="48"/>
      <c r="E28" s="48"/>
      <c r="F28" s="48"/>
      <c r="G28" s="48"/>
      <c r="H28" s="48"/>
      <c r="I28" s="48"/>
      <c r="J28" s="48"/>
      <c r="K28" s="48"/>
      <c r="L28" s="48"/>
      <c r="M28" s="48"/>
      <c r="N28" s="48"/>
      <c r="O28" s="109"/>
    </row>
    <row r="29" spans="1:15" ht="12.75">
      <c r="A29" s="48"/>
      <c r="B29" s="48"/>
      <c r="C29" s="48"/>
      <c r="D29" s="48"/>
      <c r="E29" s="48"/>
      <c r="F29" s="48"/>
      <c r="G29" s="48"/>
      <c r="H29" s="48"/>
      <c r="I29" s="48"/>
      <c r="J29" s="48"/>
      <c r="K29" s="48"/>
      <c r="L29" s="48"/>
      <c r="M29" s="48"/>
      <c r="N29" s="48"/>
      <c r="O29" s="109"/>
    </row>
    <row r="30" spans="1:15" ht="12.75">
      <c r="A30" s="48"/>
      <c r="B30" s="48"/>
      <c r="C30" s="48"/>
      <c r="D30" s="48"/>
      <c r="E30" s="48"/>
      <c r="F30" s="48"/>
      <c r="G30" s="48"/>
      <c r="H30" s="48"/>
      <c r="I30" s="48"/>
      <c r="J30" s="48"/>
      <c r="K30" s="48"/>
      <c r="L30" s="48"/>
      <c r="M30" s="48"/>
      <c r="N30" s="48"/>
      <c r="O30" s="109"/>
    </row>
  </sheetData>
  <mergeCells count="17">
    <mergeCell ref="A1:A24"/>
    <mergeCell ref="B24:N24"/>
    <mergeCell ref="B1:N1"/>
    <mergeCell ref="H16:H17"/>
    <mergeCell ref="B18:N18"/>
    <mergeCell ref="B21:N21"/>
    <mergeCell ref="N16:N17"/>
    <mergeCell ref="I16:I17"/>
    <mergeCell ref="J16:M17"/>
    <mergeCell ref="O1:O30"/>
    <mergeCell ref="B16:G17"/>
    <mergeCell ref="B19:C20"/>
    <mergeCell ref="B22:C23"/>
    <mergeCell ref="H19:I19"/>
    <mergeCell ref="H20:I20"/>
    <mergeCell ref="H22:I22"/>
    <mergeCell ref="H23:I23"/>
  </mergeCells>
  <printOptions horizontalCentered="1" verticalCentered="1"/>
  <pageMargins left="0.5" right="0.5" top="0.5" bottom="0.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N24"/>
  <sheetViews>
    <sheetView tabSelected="1" view="pageBreakPreview" zoomScaleSheetLayoutView="100" workbookViewId="0" topLeftCell="A1">
      <selection activeCell="D7" sqref="D7"/>
    </sheetView>
  </sheetViews>
  <sheetFormatPr defaultColWidth="9.140625" defaultRowHeight="12.75"/>
  <cols>
    <col min="1" max="1" width="8.28125" style="1" customWidth="1"/>
    <col min="2" max="2" width="8.57421875" style="1" customWidth="1"/>
    <col min="3" max="3" width="23.28125" style="1" customWidth="1"/>
    <col min="4" max="4" width="13.140625" style="1" customWidth="1"/>
    <col min="5" max="5" width="3.421875" style="1" customWidth="1"/>
    <col min="6" max="6" width="13.7109375" style="1" customWidth="1"/>
    <col min="7" max="7" width="4.28125" style="1" customWidth="1"/>
    <col min="8" max="9" width="13.28125" style="1" customWidth="1"/>
    <col min="10" max="10" width="3.421875" style="1" customWidth="1"/>
    <col min="11" max="11" width="9.8515625" style="1" customWidth="1"/>
    <col min="12" max="12" width="4.140625" style="1" customWidth="1"/>
    <col min="13" max="13" width="13.140625" style="1" customWidth="1"/>
    <col min="14" max="14" width="8.28125" style="1" customWidth="1"/>
    <col min="15" max="16384" width="9.140625" style="1" customWidth="1"/>
  </cols>
  <sheetData>
    <row r="1" spans="1:14" ht="16.5" customHeight="1" thickBot="1">
      <c r="A1" s="28"/>
      <c r="B1" s="30"/>
      <c r="C1" s="30"/>
      <c r="D1" s="30"/>
      <c r="E1" s="30"/>
      <c r="F1" s="30"/>
      <c r="G1" s="30"/>
      <c r="H1" s="30"/>
      <c r="I1" s="30"/>
      <c r="J1" s="30"/>
      <c r="K1" s="30"/>
      <c r="L1" s="30"/>
      <c r="M1" s="30"/>
      <c r="N1" s="27"/>
    </row>
    <row r="2" spans="1:14" ht="51">
      <c r="A2" s="77"/>
      <c r="B2" s="8" t="s">
        <v>0</v>
      </c>
      <c r="C2" s="9" t="s">
        <v>1</v>
      </c>
      <c r="D2" s="9" t="s">
        <v>2</v>
      </c>
      <c r="E2" s="10"/>
      <c r="F2" s="9" t="s">
        <v>3</v>
      </c>
      <c r="G2" s="10"/>
      <c r="H2" s="9" t="s">
        <v>18</v>
      </c>
      <c r="I2" s="9" t="s">
        <v>6</v>
      </c>
      <c r="J2" s="10"/>
      <c r="K2" s="9" t="s">
        <v>3</v>
      </c>
      <c r="L2" s="10"/>
      <c r="M2" s="11" t="s">
        <v>19</v>
      </c>
      <c r="N2" s="77"/>
    </row>
    <row r="3" spans="1:14" ht="12.75">
      <c r="A3" s="77"/>
      <c r="B3" s="12" t="str">
        <f>Obscured!B3</f>
        <v>FACU</v>
      </c>
      <c r="C3" s="6" t="str">
        <f>Obscured!C3</f>
        <v>Fire Alarm Control Unit</v>
      </c>
      <c r="D3" s="5">
        <f>Obscured!D3</f>
        <v>0.1</v>
      </c>
      <c r="E3" s="7" t="s">
        <v>4</v>
      </c>
      <c r="F3" s="7">
        <f>Obscured!F3</f>
        <v>1</v>
      </c>
      <c r="G3" s="7" t="s">
        <v>5</v>
      </c>
      <c r="H3" s="5">
        <f aca="true" t="shared" si="0" ref="H3:H14">D3*F3</f>
        <v>0.1</v>
      </c>
      <c r="I3" s="5">
        <f>Obscured!J3</f>
        <v>0.2</v>
      </c>
      <c r="J3" s="7" t="s">
        <v>4</v>
      </c>
      <c r="K3" s="7">
        <f>Obscured!L3</f>
        <v>1</v>
      </c>
      <c r="L3" s="7" t="s">
        <v>5</v>
      </c>
      <c r="M3" s="13">
        <f aca="true" t="shared" si="1" ref="M3:M14">I3*K3</f>
        <v>0.2</v>
      </c>
      <c r="N3" s="77"/>
    </row>
    <row r="4" spans="1:14" ht="12.75">
      <c r="A4" s="77"/>
      <c r="B4" s="12" t="str">
        <f>Obscured!B4</f>
        <v>SD</v>
      </c>
      <c r="C4" s="6" t="str">
        <f>Obscured!C4</f>
        <v>Smoke Detector</v>
      </c>
      <c r="D4" s="5">
        <f>Obscured!D4</f>
        <v>0.001</v>
      </c>
      <c r="E4" s="7" t="s">
        <v>4</v>
      </c>
      <c r="F4" s="7">
        <f>Obscured!F4</f>
        <v>20</v>
      </c>
      <c r="G4" s="7" t="s">
        <v>5</v>
      </c>
      <c r="H4" s="5">
        <f t="shared" si="0"/>
        <v>0.02</v>
      </c>
      <c r="I4" s="5">
        <f>Obscured!J4</f>
        <v>0.05</v>
      </c>
      <c r="J4" s="7" t="s">
        <v>4</v>
      </c>
      <c r="K4" s="7">
        <f>Obscured!L4</f>
        <v>20</v>
      </c>
      <c r="L4" s="7" t="s">
        <v>5</v>
      </c>
      <c r="M4" s="13">
        <f t="shared" si="1"/>
        <v>1</v>
      </c>
      <c r="N4" s="77"/>
    </row>
    <row r="5" spans="1:14" ht="12.75">
      <c r="A5" s="79"/>
      <c r="B5" s="78" t="s">
        <v>78</v>
      </c>
      <c r="C5" s="1" t="s">
        <v>80</v>
      </c>
      <c r="D5" s="5">
        <v>0</v>
      </c>
      <c r="E5" s="7" t="s">
        <v>4</v>
      </c>
      <c r="F5" s="7">
        <f>Obscured!F5</f>
        <v>6</v>
      </c>
      <c r="G5" s="7" t="s">
        <v>5</v>
      </c>
      <c r="H5" s="5">
        <f t="shared" si="0"/>
        <v>0</v>
      </c>
      <c r="I5" s="5">
        <f>Obscured!J5</f>
        <v>0</v>
      </c>
      <c r="J5" s="7" t="s">
        <v>4</v>
      </c>
      <c r="K5" s="7">
        <f>Obscured!L5</f>
        <v>6</v>
      </c>
      <c r="L5" s="7" t="s">
        <v>5</v>
      </c>
      <c r="M5" s="13">
        <f t="shared" si="1"/>
        <v>0</v>
      </c>
      <c r="N5" s="77"/>
    </row>
    <row r="6" spans="1:14" ht="12.75">
      <c r="A6" s="77"/>
      <c r="B6" s="12" t="str">
        <f>Obscured!B5</f>
        <v>RLY</v>
      </c>
      <c r="C6" s="6" t="str">
        <f>Obscured!C6</f>
        <v>Relay (failsafe)</v>
      </c>
      <c r="D6" s="5">
        <v>0.05</v>
      </c>
      <c r="E6" s="7" t="s">
        <v>4</v>
      </c>
      <c r="F6" s="7">
        <f>Obscured!F6</f>
        <v>0</v>
      </c>
      <c r="G6" s="7" t="s">
        <v>5</v>
      </c>
      <c r="H6" s="5">
        <f t="shared" si="0"/>
        <v>0</v>
      </c>
      <c r="I6" s="5">
        <f>Obscured!J6</f>
        <v>0</v>
      </c>
      <c r="J6" s="7" t="s">
        <v>4</v>
      </c>
      <c r="K6" s="7">
        <f>Obscured!L6</f>
        <v>1</v>
      </c>
      <c r="L6" s="7" t="s">
        <v>5</v>
      </c>
      <c r="M6" s="13">
        <f t="shared" si="1"/>
        <v>0</v>
      </c>
      <c r="N6" s="77"/>
    </row>
    <row r="7" spans="1:14" ht="12.75">
      <c r="A7" s="77"/>
      <c r="B7" s="12" t="s">
        <v>61</v>
      </c>
      <c r="C7" s="6" t="s">
        <v>69</v>
      </c>
      <c r="D7" s="5">
        <f>Obscured!D7</f>
        <v>0</v>
      </c>
      <c r="E7" s="7" t="s">
        <v>4</v>
      </c>
      <c r="F7" s="7">
        <f>Obscured!F7</f>
        <v>15</v>
      </c>
      <c r="G7" s="7" t="s">
        <v>5</v>
      </c>
      <c r="H7" s="5">
        <f t="shared" si="0"/>
        <v>0</v>
      </c>
      <c r="I7" s="5">
        <f>Obscured!J7</f>
        <v>0.05</v>
      </c>
      <c r="J7" s="7" t="s">
        <v>4</v>
      </c>
      <c r="K7" s="7">
        <f>Obscured!L7</f>
        <v>15</v>
      </c>
      <c r="L7" s="7" t="s">
        <v>5</v>
      </c>
      <c r="M7" s="13">
        <f t="shared" si="1"/>
        <v>0.75</v>
      </c>
      <c r="N7" s="77"/>
    </row>
    <row r="8" spans="1:14" ht="12.75">
      <c r="A8" s="77"/>
      <c r="B8" s="12" t="str">
        <f>Obscured!B7</f>
        <v>HS</v>
      </c>
      <c r="C8" s="6" t="str">
        <f>Obscured!C8</f>
        <v>Horn-Strobe</v>
      </c>
      <c r="D8" s="5">
        <f>Obscured!D8</f>
        <v>0</v>
      </c>
      <c r="E8" s="7" t="s">
        <v>4</v>
      </c>
      <c r="F8" s="7">
        <f>Obscured!F8</f>
        <v>18</v>
      </c>
      <c r="G8" s="7" t="s">
        <v>5</v>
      </c>
      <c r="H8" s="5">
        <f t="shared" si="0"/>
        <v>0</v>
      </c>
      <c r="I8" s="5">
        <f>Obscured!J8</f>
        <v>0.075</v>
      </c>
      <c r="J8" s="7" t="s">
        <v>4</v>
      </c>
      <c r="K8" s="7">
        <f>Obscured!L8</f>
        <v>10</v>
      </c>
      <c r="L8" s="7" t="s">
        <v>5</v>
      </c>
      <c r="M8" s="13">
        <f t="shared" si="1"/>
        <v>0.75</v>
      </c>
      <c r="N8" s="77"/>
    </row>
    <row r="9" spans="1:14" ht="12.75">
      <c r="A9" s="77"/>
      <c r="B9" s="12" t="s">
        <v>70</v>
      </c>
      <c r="C9" s="6" t="s">
        <v>71</v>
      </c>
      <c r="D9" s="5">
        <v>0.065</v>
      </c>
      <c r="E9" s="7" t="s">
        <v>4</v>
      </c>
      <c r="F9" s="7">
        <f>Obscured!F9</f>
        <v>4</v>
      </c>
      <c r="G9" s="7" t="s">
        <v>5</v>
      </c>
      <c r="H9" s="5">
        <f t="shared" si="0"/>
        <v>0.26</v>
      </c>
      <c r="I9" s="5">
        <f>Obscured!J9</f>
        <v>0</v>
      </c>
      <c r="J9" s="7" t="s">
        <v>4</v>
      </c>
      <c r="K9" s="7">
        <f>Obscured!L9</f>
        <v>0</v>
      </c>
      <c r="L9" s="7" t="s">
        <v>5</v>
      </c>
      <c r="M9" s="13">
        <f t="shared" si="1"/>
        <v>0</v>
      </c>
      <c r="N9" s="77"/>
    </row>
    <row r="10" spans="1:14" ht="12.75">
      <c r="A10" s="77"/>
      <c r="B10" s="12" t="s">
        <v>54</v>
      </c>
      <c r="C10" s="6" t="s">
        <v>55</v>
      </c>
      <c r="D10" s="5">
        <v>0.1</v>
      </c>
      <c r="E10" s="7" t="s">
        <v>4</v>
      </c>
      <c r="F10" s="7">
        <f>Obscured!F10</f>
        <v>1</v>
      </c>
      <c r="G10" s="7" t="s">
        <v>5</v>
      </c>
      <c r="H10" s="5">
        <f t="shared" si="0"/>
        <v>0.1</v>
      </c>
      <c r="I10" s="5">
        <f>Obscured!J10</f>
        <v>0.2</v>
      </c>
      <c r="J10" s="7" t="s">
        <v>4</v>
      </c>
      <c r="K10" s="7">
        <f>Obscured!L10</f>
        <v>1</v>
      </c>
      <c r="L10" s="7" t="s">
        <v>5</v>
      </c>
      <c r="M10" s="13">
        <f t="shared" si="1"/>
        <v>0.2</v>
      </c>
      <c r="N10" s="77"/>
    </row>
    <row r="11" spans="1:14" ht="12.75">
      <c r="A11" s="77"/>
      <c r="B11" s="12" t="s">
        <v>72</v>
      </c>
      <c r="C11" s="6" t="s">
        <v>73</v>
      </c>
      <c r="D11" s="5">
        <f>Obscured!D11</f>
        <v>0</v>
      </c>
      <c r="E11" s="7" t="s">
        <v>4</v>
      </c>
      <c r="F11" s="7">
        <f>Obscured!F11</f>
        <v>8</v>
      </c>
      <c r="G11" s="7" t="s">
        <v>5</v>
      </c>
      <c r="H11" s="5">
        <f t="shared" si="0"/>
        <v>0</v>
      </c>
      <c r="I11" s="5">
        <f>Obscured!J11</f>
        <v>0</v>
      </c>
      <c r="J11" s="7" t="s">
        <v>4</v>
      </c>
      <c r="K11" s="7">
        <f>Obscured!L11</f>
        <v>5</v>
      </c>
      <c r="L11" s="7" t="s">
        <v>5</v>
      </c>
      <c r="M11" s="13">
        <f t="shared" si="1"/>
        <v>0</v>
      </c>
      <c r="N11" s="77"/>
    </row>
    <row r="12" spans="1:14" ht="12.75">
      <c r="A12" s="77"/>
      <c r="B12" s="12" t="s">
        <v>74</v>
      </c>
      <c r="C12" s="6" t="s">
        <v>76</v>
      </c>
      <c r="D12" s="5">
        <f>Obscured!D12</f>
        <v>0</v>
      </c>
      <c r="E12" s="7" t="s">
        <v>4</v>
      </c>
      <c r="F12" s="7">
        <f>Obscured!F12</f>
        <v>6</v>
      </c>
      <c r="G12" s="7" t="s">
        <v>5</v>
      </c>
      <c r="H12" s="5">
        <f t="shared" si="0"/>
        <v>0</v>
      </c>
      <c r="I12" s="5">
        <f>Obscured!J12</f>
        <v>0</v>
      </c>
      <c r="J12" s="7" t="s">
        <v>4</v>
      </c>
      <c r="K12" s="7">
        <f>Obscured!L12</f>
        <v>4</v>
      </c>
      <c r="L12" s="7" t="s">
        <v>5</v>
      </c>
      <c r="M12" s="13">
        <f t="shared" si="1"/>
        <v>0</v>
      </c>
      <c r="N12" s="77"/>
    </row>
    <row r="13" spans="1:14" ht="12.75">
      <c r="A13" s="77"/>
      <c r="B13" s="12" t="s">
        <v>75</v>
      </c>
      <c r="C13" s="6" t="s">
        <v>77</v>
      </c>
      <c r="D13" s="5">
        <f>Obscured!D13</f>
        <v>0</v>
      </c>
      <c r="E13" s="7" t="s">
        <v>4</v>
      </c>
      <c r="F13" s="7">
        <f>Obscured!F13</f>
        <v>6</v>
      </c>
      <c r="G13" s="7" t="s">
        <v>5</v>
      </c>
      <c r="H13" s="5">
        <f t="shared" si="0"/>
        <v>0</v>
      </c>
      <c r="I13" s="5">
        <f>Obscured!J13</f>
        <v>0</v>
      </c>
      <c r="J13" s="7" t="s">
        <v>4</v>
      </c>
      <c r="K13" s="7">
        <f>Obscured!L13</f>
        <v>4</v>
      </c>
      <c r="L13" s="7" t="s">
        <v>5</v>
      </c>
      <c r="M13" s="13">
        <f t="shared" si="1"/>
        <v>0</v>
      </c>
      <c r="N13" s="77"/>
    </row>
    <row r="14" spans="1:14" ht="12.75">
      <c r="A14" s="77"/>
      <c r="B14" s="12" t="s">
        <v>81</v>
      </c>
      <c r="C14" s="6" t="s">
        <v>81</v>
      </c>
      <c r="D14" s="5">
        <f>Obscured!D14</f>
        <v>0</v>
      </c>
      <c r="E14" s="7" t="s">
        <v>4</v>
      </c>
      <c r="F14" s="7">
        <f>Obscured!F14</f>
        <v>0</v>
      </c>
      <c r="G14" s="7" t="s">
        <v>5</v>
      </c>
      <c r="H14" s="5">
        <f t="shared" si="0"/>
        <v>0</v>
      </c>
      <c r="I14" s="5">
        <f>Obscured!J14</f>
        <v>0</v>
      </c>
      <c r="J14" s="7" t="s">
        <v>4</v>
      </c>
      <c r="K14" s="7">
        <f>Obscured!L14</f>
        <v>0</v>
      </c>
      <c r="L14" s="7" t="s">
        <v>5</v>
      </c>
      <c r="M14" s="13">
        <f t="shared" si="1"/>
        <v>0</v>
      </c>
      <c r="N14" s="77"/>
    </row>
    <row r="15" spans="1:14" ht="12.75">
      <c r="A15" s="77"/>
      <c r="B15" s="12">
        <f>Obscured!B15</f>
        <v>0</v>
      </c>
      <c r="C15" s="6">
        <f>Obscured!C15</f>
        <v>0</v>
      </c>
      <c r="D15" s="5">
        <f>Obscured!D15</f>
        <v>0</v>
      </c>
      <c r="E15" s="7" t="s">
        <v>4</v>
      </c>
      <c r="F15" s="7">
        <f>Obscured!F15</f>
        <v>0</v>
      </c>
      <c r="G15" s="7" t="s">
        <v>5</v>
      </c>
      <c r="H15" s="5">
        <f>D15*F15</f>
        <v>0</v>
      </c>
      <c r="I15" s="5">
        <f>Obscured!J15</f>
        <v>0</v>
      </c>
      <c r="J15" s="7" t="s">
        <v>4</v>
      </c>
      <c r="K15" s="7">
        <f>Obscured!L15</f>
        <v>0</v>
      </c>
      <c r="L15" s="7" t="s">
        <v>5</v>
      </c>
      <c r="M15" s="13">
        <f>I15*K15</f>
        <v>0</v>
      </c>
      <c r="N15" s="77"/>
    </row>
    <row r="16" spans="1:14" ht="12.75" customHeight="1">
      <c r="A16" s="77"/>
      <c r="B16" s="154" t="s">
        <v>20</v>
      </c>
      <c r="C16" s="155"/>
      <c r="D16" s="155"/>
      <c r="E16" s="155"/>
      <c r="F16" s="155"/>
      <c r="G16" s="156"/>
      <c r="H16" s="145">
        <f>SUM(H3:H15)</f>
        <v>0.48</v>
      </c>
      <c r="I16" s="148" t="s">
        <v>21</v>
      </c>
      <c r="J16" s="149"/>
      <c r="K16" s="149"/>
      <c r="L16" s="150"/>
      <c r="M16" s="143">
        <f>SUM(M3:M15)</f>
        <v>2.9000000000000004</v>
      </c>
      <c r="N16" s="77"/>
    </row>
    <row r="17" spans="1:14" ht="13.5" thickBot="1">
      <c r="A17" s="77"/>
      <c r="B17" s="157"/>
      <c r="C17" s="158"/>
      <c r="D17" s="158"/>
      <c r="E17" s="158"/>
      <c r="F17" s="158"/>
      <c r="G17" s="159"/>
      <c r="H17" s="146"/>
      <c r="I17" s="151"/>
      <c r="J17" s="152"/>
      <c r="K17" s="152"/>
      <c r="L17" s="153"/>
      <c r="M17" s="144"/>
      <c r="N17" s="77"/>
    </row>
    <row r="18" spans="1:14" ht="13.5" thickBot="1">
      <c r="A18" s="77"/>
      <c r="B18" s="147"/>
      <c r="C18" s="147"/>
      <c r="D18" s="147"/>
      <c r="E18" s="147"/>
      <c r="F18" s="147"/>
      <c r="G18" s="147"/>
      <c r="H18" s="147"/>
      <c r="I18" s="147"/>
      <c r="J18" s="147"/>
      <c r="K18" s="147"/>
      <c r="L18" s="147"/>
      <c r="M18" s="147"/>
      <c r="N18" s="77"/>
    </row>
    <row r="19" spans="1:14" ht="66" customHeight="1">
      <c r="A19" s="77"/>
      <c r="B19" s="139" t="s">
        <v>14</v>
      </c>
      <c r="C19" s="140"/>
      <c r="D19" s="14" t="s">
        <v>67</v>
      </c>
      <c r="E19" s="15"/>
      <c r="F19" s="14" t="s">
        <v>7</v>
      </c>
      <c r="G19" s="15"/>
      <c r="H19" s="14" t="s">
        <v>8</v>
      </c>
      <c r="I19" s="14" t="s">
        <v>68</v>
      </c>
      <c r="J19" s="15"/>
      <c r="K19" s="14" t="s">
        <v>9</v>
      </c>
      <c r="L19" s="15"/>
      <c r="M19" s="16" t="s">
        <v>10</v>
      </c>
      <c r="N19" s="77"/>
    </row>
    <row r="20" spans="1:14" ht="13.5" thickBot="1">
      <c r="A20" s="77"/>
      <c r="B20" s="141"/>
      <c r="C20" s="142"/>
      <c r="D20" s="18">
        <f>Obscured!D20</f>
        <v>24</v>
      </c>
      <c r="E20" s="18" t="s">
        <v>4</v>
      </c>
      <c r="F20" s="29">
        <f>H16</f>
        <v>0.48</v>
      </c>
      <c r="G20" s="18" t="s">
        <v>5</v>
      </c>
      <c r="H20" s="19">
        <f>D20*F20</f>
        <v>11.52</v>
      </c>
      <c r="I20" s="18">
        <f>Obscured!J20</f>
        <v>0.083</v>
      </c>
      <c r="J20" s="18" t="s">
        <v>4</v>
      </c>
      <c r="K20" s="20">
        <f>M16</f>
        <v>2.9000000000000004</v>
      </c>
      <c r="L20" s="18" t="s">
        <v>5</v>
      </c>
      <c r="M20" s="21">
        <f>I20*K20</f>
        <v>0.24070000000000005</v>
      </c>
      <c r="N20" s="77"/>
    </row>
    <row r="21" spans="1:14" ht="13.5" thickBot="1">
      <c r="A21" s="77"/>
      <c r="B21" s="147"/>
      <c r="C21" s="147"/>
      <c r="D21" s="147"/>
      <c r="E21" s="147"/>
      <c r="F21" s="147"/>
      <c r="G21" s="147"/>
      <c r="H21" s="147"/>
      <c r="I21" s="147"/>
      <c r="J21" s="147"/>
      <c r="K21" s="147"/>
      <c r="L21" s="147"/>
      <c r="M21" s="147"/>
      <c r="N21" s="77"/>
    </row>
    <row r="22" spans="1:14" ht="53.25" customHeight="1">
      <c r="A22" s="77"/>
      <c r="B22" s="139" t="s">
        <v>15</v>
      </c>
      <c r="C22" s="140"/>
      <c r="D22" s="9" t="s">
        <v>8</v>
      </c>
      <c r="E22" s="15"/>
      <c r="F22" s="9" t="s">
        <v>10</v>
      </c>
      <c r="G22" s="15"/>
      <c r="H22" s="9" t="s">
        <v>12</v>
      </c>
      <c r="I22" s="9" t="s">
        <v>12</v>
      </c>
      <c r="J22" s="15"/>
      <c r="K22" s="9" t="s">
        <v>16</v>
      </c>
      <c r="L22" s="15"/>
      <c r="M22" s="11" t="s">
        <v>13</v>
      </c>
      <c r="N22" s="77"/>
    </row>
    <row r="23" spans="1:14" ht="13.5" thickBot="1">
      <c r="A23" s="77"/>
      <c r="B23" s="141"/>
      <c r="C23" s="142"/>
      <c r="D23" s="22">
        <f>H20</f>
        <v>11.52</v>
      </c>
      <c r="E23" s="18" t="s">
        <v>11</v>
      </c>
      <c r="F23" s="23">
        <f>M20</f>
        <v>0.24070000000000005</v>
      </c>
      <c r="G23" s="18" t="s">
        <v>5</v>
      </c>
      <c r="H23" s="24">
        <f>D23+F23</f>
        <v>11.7607</v>
      </c>
      <c r="I23" s="24">
        <f>H23</f>
        <v>11.7607</v>
      </c>
      <c r="J23" s="18" t="s">
        <v>4</v>
      </c>
      <c r="K23" s="25">
        <f>Obscured!L23+1</f>
        <v>1.2</v>
      </c>
      <c r="L23" s="18" t="s">
        <v>5</v>
      </c>
      <c r="M23" s="26">
        <f>I23*K23</f>
        <v>14.11284</v>
      </c>
      <c r="N23" s="77"/>
    </row>
    <row r="24" spans="1:14" ht="16.5" customHeight="1">
      <c r="A24" s="27"/>
      <c r="B24" s="27"/>
      <c r="C24" s="27"/>
      <c r="D24" s="27"/>
      <c r="E24" s="27"/>
      <c r="F24" s="27"/>
      <c r="G24" s="27"/>
      <c r="H24" s="27"/>
      <c r="I24" s="27"/>
      <c r="J24" s="27"/>
      <c r="K24" s="27"/>
      <c r="L24" s="27"/>
      <c r="M24" s="27"/>
      <c r="N24" s="27"/>
    </row>
  </sheetData>
  <mergeCells count="8">
    <mergeCell ref="B22:C23"/>
    <mergeCell ref="M16:M17"/>
    <mergeCell ref="H16:H17"/>
    <mergeCell ref="B18:M18"/>
    <mergeCell ref="B21:M21"/>
    <mergeCell ref="I16:L17"/>
    <mergeCell ref="B16:G17"/>
    <mergeCell ref="B19:C20"/>
  </mergeCells>
  <printOptions/>
  <pageMargins left="0.5" right="0.5" top="0.7" bottom="0.75" header="0.25" footer="0.25"/>
  <pageSetup fitToHeight="1" fitToWidth="1" horizontalDpi="600" verticalDpi="600" orientation="landscape" scale="92" r:id="rId1"/>
  <headerFooter alignWithMargins="0">
    <oddHeader>&amp;C&amp;"Arial,Bold"&amp;12Fire Alarm System Secondary Battery-set Calculation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 Baker</dc:creator>
  <cp:keywords/>
  <dc:description/>
  <cp:lastModifiedBy>Tom Hammerberg</cp:lastModifiedBy>
  <cp:lastPrinted>2003-08-24T21:16:13Z</cp:lastPrinted>
  <dcterms:created xsi:type="dcterms:W3CDTF">1999-04-16T19:55:47Z</dcterms:created>
  <dcterms:modified xsi:type="dcterms:W3CDTF">2008-09-11T19:48:34Z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-1504042173</vt:i4>
  </property>
  <property fmtid="{D5CDD505-2E9C-101B-9397-08002B2CF9AE}" pid="3" name="_EmailSubject">
    <vt:lpwstr>BattCalc</vt:lpwstr>
  </property>
  <property fmtid="{D5CDD505-2E9C-101B-9397-08002B2CF9AE}" pid="4" name="_AuthorEmail">
    <vt:lpwstr>MikeBaker@afaa.org</vt:lpwstr>
  </property>
  <property fmtid="{D5CDD505-2E9C-101B-9397-08002B2CF9AE}" pid="5" name="_AuthorEmailDisplayName">
    <vt:lpwstr>Michael B. Baker</vt:lpwstr>
  </property>
  <property fmtid="{D5CDD505-2E9C-101B-9397-08002B2CF9AE}" pid="6" name="_ReviewingToolsShownOnce">
    <vt:lpwstr/>
  </property>
</Properties>
</file>